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c-Fp-01\HomeDirs\Seamus.Cairns\Councillors Payments\"/>
    </mc:Choice>
  </mc:AlternateContent>
  <bookViews>
    <workbookView xWindow="0" yWindow="0" windowWidth="13824" windowHeight="6024" tabRatio="643" activeTab="1"/>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Allowances'!$B$1:$AF$84</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Allowances'!$A$1:$AF$61</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Allowances'!$A$1:$AF$61</definedName>
    <definedName name="Z_867C32D8_09FC_4C3D_AB70_2F63D87F0E00_.wvu.PrintArea" localSheetId="2" hidden="1">'Table 2 Support Services'!$A$1:$J$20</definedName>
  </definedNames>
  <calcPr calcId="162913"/>
  <customWorkbookViews>
    <customWorkbookView name="Kevin McGinn - Personal View" guid="{384CD568-4BF5-41C9-851F-4C9EA22E89B3}" mergeInterval="0" personalView="1" maximized="1" xWindow="1" yWindow="1" windowWidth="1600" windowHeight="670"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241" windowHeight="674" activeSheetId="1"/>
  </customWorkbookViews>
</workbook>
</file>

<file path=xl/calcChain.xml><?xml version="1.0" encoding="utf-8"?>
<calcChain xmlns="http://schemas.openxmlformats.org/spreadsheetml/2006/main">
  <c r="K60" i="2" l="1"/>
  <c r="V45" i="2" l="1"/>
  <c r="AB45" i="2" s="1"/>
  <c r="V31" i="2"/>
  <c r="V29" i="2"/>
  <c r="V22" i="2"/>
  <c r="AB22" i="2" s="1"/>
  <c r="V18" i="2"/>
  <c r="AB18" i="2" s="1"/>
  <c r="V17" i="2"/>
  <c r="S13" i="2"/>
  <c r="AB13" i="2"/>
  <c r="S14" i="2"/>
  <c r="AB14" i="2"/>
  <c r="S15" i="2"/>
  <c r="AB15" i="2"/>
  <c r="S16" i="2"/>
  <c r="AB16" i="2"/>
  <c r="S17" i="2"/>
  <c r="AB17" i="2"/>
  <c r="S18" i="2"/>
  <c r="S19" i="2"/>
  <c r="AB19" i="2"/>
  <c r="S20" i="2"/>
  <c r="AB20" i="2"/>
  <c r="S21" i="2"/>
  <c r="AB21" i="2"/>
  <c r="S22" i="2"/>
  <c r="S23" i="2"/>
  <c r="AB23" i="2"/>
  <c r="S24" i="2"/>
  <c r="AB24" i="2"/>
  <c r="S25" i="2"/>
  <c r="AB25" i="2"/>
  <c r="S26" i="2"/>
  <c r="AB26" i="2"/>
  <c r="S27" i="2"/>
  <c r="AB27" i="2"/>
  <c r="S28" i="2"/>
  <c r="AB28" i="2"/>
  <c r="S29" i="2"/>
  <c r="AB29" i="2"/>
  <c r="S30" i="2"/>
  <c r="AB30" i="2"/>
  <c r="S31" i="2"/>
  <c r="AB31" i="2"/>
  <c r="S32" i="2"/>
  <c r="AB32" i="2"/>
  <c r="S33" i="2"/>
  <c r="AB33" i="2"/>
  <c r="S34" i="2"/>
  <c r="AB34" i="2"/>
  <c r="S35" i="2"/>
  <c r="AB35" i="2"/>
  <c r="S36" i="2"/>
  <c r="AB36" i="2"/>
  <c r="S37" i="2"/>
  <c r="AB37" i="2"/>
  <c r="S38" i="2"/>
  <c r="AB38" i="2"/>
  <c r="S39" i="2"/>
  <c r="AB39" i="2"/>
  <c r="S40" i="2"/>
  <c r="AB40" i="2"/>
  <c r="S41" i="2"/>
  <c r="AB41" i="2"/>
  <c r="S42" i="2"/>
  <c r="AB42" i="2"/>
  <c r="S43" i="2"/>
  <c r="AB43" i="2"/>
  <c r="S44" i="2"/>
  <c r="AB44" i="2"/>
  <c r="S45" i="2"/>
  <c r="S46" i="2"/>
  <c r="AB46" i="2"/>
  <c r="S47" i="2"/>
  <c r="AB47" i="2"/>
  <c r="S48" i="2"/>
  <c r="AB48" i="2"/>
  <c r="S49" i="2"/>
  <c r="AB49" i="2"/>
  <c r="S50" i="2"/>
  <c r="AB50" i="2"/>
  <c r="S51" i="2"/>
  <c r="AB51" i="2"/>
  <c r="S52" i="2"/>
  <c r="AB52" i="2"/>
  <c r="S53" i="2"/>
  <c r="AB53" i="2"/>
  <c r="S54" i="2"/>
  <c r="AB54" i="2"/>
  <c r="S55" i="2"/>
  <c r="AB55" i="2"/>
  <c r="S56" i="2"/>
  <c r="AB56" i="2"/>
  <c r="S57" i="2"/>
  <c r="AB57" i="2"/>
  <c r="S58" i="2"/>
  <c r="AB58" i="2"/>
  <c r="C70" i="2" l="1"/>
  <c r="C13" i="2"/>
  <c r="C14" i="2" s="1"/>
  <c r="C15" i="2" s="1"/>
  <c r="AB71" i="2" l="1"/>
  <c r="AB72" i="2"/>
  <c r="AB73" i="2"/>
  <c r="AB74" i="2"/>
  <c r="AB75" i="2"/>
  <c r="AB76" i="2"/>
  <c r="AB70" i="2"/>
  <c r="E18" i="4"/>
  <c r="Z78" i="2"/>
  <c r="X78" i="2"/>
  <c r="V78" i="2"/>
  <c r="Z60" i="2"/>
  <c r="X60" i="2"/>
  <c r="V60" i="2"/>
  <c r="AD60" i="2"/>
  <c r="AD82" i="2" s="1"/>
  <c r="Q60" i="2"/>
  <c r="Q82" i="2" s="1"/>
  <c r="O60" i="2"/>
  <c r="O82" i="2" s="1"/>
  <c r="M60" i="2"/>
  <c r="M82" i="2" s="1"/>
  <c r="K82" i="2"/>
  <c r="C71" i="2"/>
  <c r="C72" i="2" s="1"/>
  <c r="C73" i="2" s="1"/>
  <c r="C74" i="2" s="1"/>
  <c r="C75" i="2" s="1"/>
  <c r="C76" i="2" s="1"/>
  <c r="V82" i="2" l="1"/>
  <c r="Z82" i="2"/>
  <c r="X82" i="2"/>
  <c r="AB78" i="2"/>
  <c r="AB60"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S60" i="2"/>
  <c r="S82" i="2" s="1"/>
  <c r="AB82" i="2" l="1"/>
</calcChain>
</file>

<file path=xl/sharedStrings.xml><?xml version="1.0" encoding="utf-8"?>
<sst xmlns="http://schemas.openxmlformats.org/spreadsheetml/2006/main" count="196" uniqueCount="144">
  <si>
    <t>Basic Allowance</t>
  </si>
  <si>
    <t>£</t>
  </si>
  <si>
    <t>Special Responsibility Allowance</t>
  </si>
  <si>
    <t>Table 2</t>
  </si>
  <si>
    <t>General</t>
  </si>
  <si>
    <t>Background</t>
  </si>
  <si>
    <t>1.</t>
  </si>
  <si>
    <t>2.</t>
  </si>
  <si>
    <t>3.</t>
  </si>
  <si>
    <t>Contact:</t>
  </si>
  <si>
    <t>4.</t>
  </si>
  <si>
    <t>5.</t>
  </si>
  <si>
    <t>7.</t>
  </si>
  <si>
    <t>8.</t>
  </si>
  <si>
    <t>Amount</t>
  </si>
  <si>
    <t>COUNCIL NAME</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</si>
  <si>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</si>
  <si>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</si>
  <si>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</si>
  <si>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</si>
  <si>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</si>
  <si>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</si>
  <si>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</si>
  <si>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</si>
  <si>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</si>
  <si>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</si>
  <si>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</si>
  <si>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</si>
  <si>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</si>
  <si>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</si>
  <si>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</si>
  <si>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</si>
  <si>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</si>
  <si>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</si>
  <si>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</si>
  <si>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</si>
  <si>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</si>
  <si>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</si>
  <si>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</si>
  <si>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</si>
  <si>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</si>
  <si>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</si>
  <si>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t>COUNCIL NAME:</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</si>
  <si>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</si>
  <si>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</si>
  <si>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</si>
  <si>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</si>
  <si>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</si>
  <si>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</si>
  <si>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</si>
  <si>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</si>
  <si>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</si>
  <si>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</si>
  <si>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</si>
  <si>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</si>
  <si>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</si>
  <si>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</si>
  <si>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</si>
  <si>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</si>
  <si>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</si>
  <si>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</si>
  <si>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</si>
  <si>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</si>
  <si>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</si>
  <si>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</si>
  <si>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</si>
  <si>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</si>
  <si>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</si>
  <si>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https://www.communities-ni.gov.uk/publications/circular-lg-232019-councillors-allowances-guidance-district-councils-northern-ireland</t>
  </si>
  <si>
    <t xml:space="preserve">A council may not pay more than one SRA to a councillor as stated in regulation 5 of the Local Government (Payments to Councillors) Regulations (Northern Ireland) 2019 .  Any Chairperson Allowance arrangement should be considered totally separate from SRA arrangements. </t>
  </si>
  <si>
    <t xml:space="preserve">Travel &amp; Subsistence for Chairpersons should be treated in the same manner as all other councillor travel and subsistence allowances and should be included as applicable under 'Mileage Allowance', 'Public Transport and Other Travel Incidentials, and 'Subsistence'. </t>
  </si>
  <si>
    <t>Causeway Exchange | 1-7 Bedford Street| Belfast| BT2 7EG</t>
  </si>
  <si>
    <r>
      <t xml:space="preserve">RECORD OF COUNCILLORS' </t>
    </r>
    <r>
      <rPr>
        <b/>
        <sz val="12"/>
        <color theme="1"/>
        <rFont val="Arial"/>
        <family val="2"/>
      </rPr>
      <t>AND COMMITTEE MEMBERS'</t>
    </r>
    <r>
      <rPr>
        <b/>
        <sz val="12"/>
        <rFont val="Arial"/>
        <family val="2"/>
      </rPr>
      <t xml:space="preserve"> ALLOWANCES FUNDED BY COUNCIL 2021/2022</t>
    </r>
  </si>
  <si>
    <t xml:space="preserve">This annual return seeks details of allowances funded by the council under Part 3 of the Local Government Finance Act (Northern Ireland) 2011 and the Local Government (Payments to Councillors) Regulations (Northern Ireland) 2019, during the 2021/2022 financial year. Only allowances funded under Part 3 of the above Act should be included in this return.   Circular LG 23/2019 provides detailed guidance issued by the Department on councillors allowances and is available at the following link:-      </t>
  </si>
  <si>
    <t xml:space="preserve">The Council web link for the published tables for 2021/2022 and the web link for the Council Scheme of Allowances for 2022/2023 should be forwarded to Lynne McCann (email:lynne.mccann@communities-ni.gov.uk) and copied to Kevin McGinn (email: kevin.mcginn@communities-ni.gov.uk). </t>
  </si>
  <si>
    <t>All figures in this table should reflect members' entitlement for the financial year 2021/2022 regardless of when the payments were actually made e.g. if a payment was made in April 2022 for 2021/2022 entitlement, that figure should be included but payments made in April 2021 for a 2020/2021 entitlement should not be included.</t>
  </si>
  <si>
    <r>
      <t xml:space="preserve">Allowances for the period of time served by </t>
    </r>
    <r>
      <rPr>
        <u/>
        <sz val="12"/>
        <rFont val="Arial"/>
        <family val="2"/>
      </rPr>
      <t>all</t>
    </r>
    <r>
      <rPr>
        <sz val="12"/>
        <rFont val="Arial"/>
        <family val="2"/>
      </rPr>
      <t xml:space="preserve"> Chairpersons during the 2021/2022 financial year should be included. </t>
    </r>
  </si>
  <si>
    <r>
      <t xml:space="preserve">Record of Councillors' </t>
    </r>
    <r>
      <rPr>
        <b/>
        <sz val="12"/>
        <color theme="1"/>
        <rFont val="Arial"/>
        <family val="2"/>
      </rPr>
      <t xml:space="preserve">and Committee Members' </t>
    </r>
    <r>
      <rPr>
        <b/>
        <sz val="12"/>
        <rFont val="Arial"/>
        <family val="2"/>
      </rPr>
      <t>Allowances funded by Council relating to the period 2021/2022</t>
    </r>
  </si>
  <si>
    <r>
      <t xml:space="preserve">The following records allowances for </t>
    </r>
    <r>
      <rPr>
        <sz val="10"/>
        <color theme="1"/>
        <rFont val="Arial"/>
        <family val="2"/>
      </rPr>
      <t>2021/22, paid under Part 3 of the Local Government Finance Act (NI) 2011 and the Local Government (Payments to Councillors) Regulations (Northern Ireland) 2019</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</si>
  <si>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 xml:space="preserve">Dates of Office
</t>
    </r>
    <r>
      <rPr>
        <b/>
        <sz val="8"/>
        <rFont val="Arial"/>
        <family val="2"/>
      </rPr>
      <t>(to be completed if not councillor for full year - e.g. 01/06/2021 to 30/09/2021)</t>
    </r>
  </si>
  <si>
    <r>
      <t>The following amounts were paid to Committee Members (who are not councillors) by way of allowances in 2021/2022</t>
    </r>
    <r>
      <rPr>
        <sz val="10"/>
        <color rgb="FFFF0000"/>
        <rFont val="Arial"/>
        <family val="2"/>
      </rPr>
      <t>.</t>
    </r>
  </si>
  <si>
    <t>Record of Councillors' Support Services funded by Council relating to the period 2021/2022</t>
  </si>
  <si>
    <t>J</t>
  </si>
  <si>
    <t>A</t>
  </si>
  <si>
    <t xml:space="preserve">Boyle </t>
  </si>
  <si>
    <t xml:space="preserve">Dobbins </t>
  </si>
  <si>
    <t>S</t>
  </si>
  <si>
    <t xml:space="preserve">Carr </t>
  </si>
  <si>
    <t>P</t>
  </si>
  <si>
    <t xml:space="preserve">Fleming </t>
  </si>
  <si>
    <t>M</t>
  </si>
  <si>
    <t xml:space="preserve">Reilly </t>
  </si>
  <si>
    <t xml:space="preserve">Devenney </t>
  </si>
  <si>
    <t xml:space="preserve">Logue </t>
  </si>
  <si>
    <t xml:space="preserve">Cusack </t>
  </si>
  <si>
    <t>B</t>
  </si>
  <si>
    <t xml:space="preserve">Tierney </t>
  </si>
  <si>
    <t>D A</t>
  </si>
  <si>
    <t xml:space="preserve">Bresland </t>
  </si>
  <si>
    <t>D</t>
  </si>
  <si>
    <t xml:space="preserve">Hussey </t>
  </si>
  <si>
    <t xml:space="preserve">Kelly </t>
  </si>
  <si>
    <t>K</t>
  </si>
  <si>
    <t xml:space="preserve">McGuire </t>
  </si>
  <si>
    <t>R</t>
  </si>
  <si>
    <t xml:space="preserve">McHugh </t>
  </si>
  <si>
    <t>G</t>
  </si>
  <si>
    <t xml:space="preserve">Donnelly </t>
  </si>
  <si>
    <t xml:space="preserve">Duffy </t>
  </si>
  <si>
    <t xml:space="preserve">Gallagher </t>
  </si>
  <si>
    <t>C</t>
  </si>
  <si>
    <t xml:space="preserve">Jackson </t>
  </si>
  <si>
    <t>H</t>
  </si>
  <si>
    <t xml:space="preserve">McClintock </t>
  </si>
  <si>
    <t xml:space="preserve">McKeever </t>
  </si>
  <si>
    <t xml:space="preserve">Ramsey </t>
  </si>
  <si>
    <t xml:space="preserve">Warke </t>
  </si>
  <si>
    <t xml:space="preserve">Mellon </t>
  </si>
  <si>
    <t xml:space="preserve">Durkan </t>
  </si>
  <si>
    <t xml:space="preserve">McCready </t>
  </si>
  <si>
    <t>T</t>
  </si>
  <si>
    <t xml:space="preserve">Burke </t>
  </si>
  <si>
    <t xml:space="preserve">Barr </t>
  </si>
  <si>
    <t xml:space="preserve">Guy </t>
  </si>
  <si>
    <t xml:space="preserve">Ferguson </t>
  </si>
  <si>
    <t xml:space="preserve">Farrell </t>
  </si>
  <si>
    <t xml:space="preserve">McKinney </t>
  </si>
  <si>
    <t xml:space="preserve">Kerrigan </t>
  </si>
  <si>
    <t xml:space="preserve">Harkin </t>
  </si>
  <si>
    <t xml:space="preserve">Mooney </t>
  </si>
  <si>
    <t xml:space="preserve">Edwards </t>
  </si>
  <si>
    <t>E</t>
  </si>
  <si>
    <t xml:space="preserve">Doyle </t>
  </si>
  <si>
    <t xml:space="preserve">O'Neill </t>
  </si>
  <si>
    <t xml:space="preserve">Heaney </t>
  </si>
  <si>
    <t>L</t>
  </si>
  <si>
    <t xml:space="preserve">Seenoi Barr </t>
  </si>
  <si>
    <t xml:space="preserve">McGinley </t>
  </si>
  <si>
    <t xml:space="preserve">McGowan </t>
  </si>
  <si>
    <t>Telephone Lines /Telephone Allowances/ Broadband/IT Consumables &amp; Equipment</t>
  </si>
  <si>
    <t>Stationary, Newspapers, Postage</t>
  </si>
  <si>
    <t>Conference Fees/Training Courses</t>
  </si>
  <si>
    <t>Car Parking Spaces, Other costs</t>
  </si>
  <si>
    <t>Mullan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</si>
</sst>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9"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name val="Arial"/>
      <family val="2"/>
    </font>
    <font>
      <b/>
      <sz val="9"/>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08">
    <xf numFmtId="0" fontId="0" fillId="0" borderId="0" xfId="0"/>
    <xf numFmtId="0" fontId="3" fillId="2" borderId="0" xfId="0" applyFont="1" applyFill="1" applyBorder="1" applyAlignment="1" applyProtection="1">
      <alignment horizontal="right"/>
    </xf>
    <xf numFmtId="0" fontId="0" fillId="2" borderId="0" xfId="0" applyFill="1" applyBorder="1" applyProtection="1"/>
    <xf numFmtId="0" fontId="0" fillId="2" borderId="0" xfId="0" applyFill="1" applyBorder="1" applyAlignment="1" applyProtection="1">
      <alignment horizontal="left"/>
    </xf>
    <xf numFmtId="0" fontId="0" fillId="3" borderId="0" xfId="0" applyFill="1" applyProtection="1"/>
    <xf numFmtId="0" fontId="0" fillId="2" borderId="1" xfId="0" applyFill="1" applyBorder="1" applyProtection="1"/>
    <xf numFmtId="0" fontId="0" fillId="2" borderId="2" xfId="0" applyFill="1" applyBorder="1" applyProtection="1"/>
    <xf numFmtId="0" fontId="11" fillId="2" borderId="0" xfId="0" applyFont="1" applyFill="1" applyBorder="1" applyProtection="1"/>
    <xf numFmtId="0" fontId="12" fillId="2" borderId="0" xfId="0" applyFont="1" applyFill="1" applyBorder="1" applyProtection="1"/>
    <xf numFmtId="0" fontId="12" fillId="2" borderId="0" xfId="0" applyFont="1" applyFill="1" applyBorder="1" applyAlignment="1" applyProtection="1">
      <alignment vertical="top" wrapText="1"/>
    </xf>
    <xf numFmtId="0" fontId="14" fillId="2" borderId="0" xfId="1" applyFont="1" applyFill="1" applyBorder="1" applyAlignment="1" applyProtection="1">
      <alignment horizontal="left"/>
    </xf>
    <xf numFmtId="0" fontId="14" fillId="2" borderId="0" xfId="0" applyFont="1" applyFill="1" applyBorder="1" applyProtection="1"/>
    <xf numFmtId="0" fontId="15" fillId="2" borderId="0" xfId="1" applyFont="1" applyFill="1" applyBorder="1" applyAlignment="1" applyProtection="1">
      <alignment horizontal="left"/>
    </xf>
    <xf numFmtId="0" fontId="8" fillId="2" borderId="0" xfId="0" applyFont="1" applyFill="1" applyBorder="1" applyProtection="1"/>
    <xf numFmtId="0" fontId="2" fillId="2" borderId="0" xfId="0" applyFont="1" applyFill="1" applyBorder="1" applyProtection="1"/>
    <xf numFmtId="0" fontId="18" fillId="2" borderId="0" xfId="0" applyFont="1" applyFill="1" applyBorder="1" applyAlignment="1" applyProtection="1">
      <alignment wrapText="1"/>
    </xf>
    <xf numFmtId="0" fontId="9" fillId="2" borderId="0" xfId="1" applyFill="1" applyBorder="1" applyAlignment="1" applyProtection="1">
      <alignment horizontal="left"/>
    </xf>
    <xf numFmtId="0" fontId="0" fillId="2" borderId="8" xfId="0" applyFill="1" applyBorder="1" applyProtection="1"/>
    <xf numFmtId="0" fontId="4" fillId="3" borderId="0" xfId="0" applyFont="1" applyFill="1" applyProtection="1"/>
    <xf numFmtId="0" fontId="3" fillId="3" borderId="0" xfId="0" applyFont="1" applyFill="1" applyProtection="1"/>
    <xf numFmtId="0" fontId="0" fillId="2" borderId="5" xfId="0" applyFill="1" applyBorder="1" applyProtection="1"/>
    <xf numFmtId="0" fontId="0" fillId="3" borderId="0" xfId="0" applyFill="1" applyBorder="1" applyProtection="1"/>
    <xf numFmtId="0" fontId="0" fillId="2" borderId="4" xfId="0" applyFill="1" applyBorder="1" applyProtection="1"/>
    <xf numFmtId="0" fontId="4" fillId="2" borderId="1" xfId="0" applyFont="1" applyFill="1" applyBorder="1" applyProtection="1"/>
    <xf numFmtId="0" fontId="4" fillId="2" borderId="2" xfId="0" applyFont="1" applyFill="1" applyBorder="1" applyProtection="1"/>
    <xf numFmtId="0" fontId="0" fillId="2" borderId="0" xfId="0" applyFill="1" applyBorder="1" applyProtection="1">
      <protection locked="0"/>
    </xf>
    <xf numFmtId="0" fontId="17" fillId="2" borderId="0" xfId="1" applyFont="1" applyFill="1" applyBorder="1" applyAlignment="1" applyProtection="1">
      <alignment horizontal="left"/>
    </xf>
    <xf numFmtId="0" fontId="16" fillId="2" borderId="0" xfId="0" applyFont="1" applyFill="1" applyBorder="1" applyAlignment="1" applyProtection="1"/>
    <xf numFmtId="49" fontId="7" fillId="4" borderId="0" xfId="0" applyNumberFormat="1" applyFont="1" applyFill="1" applyBorder="1" applyAlignment="1" applyProtection="1">
      <alignment horizontal="left" vertical="top"/>
    </xf>
    <xf numFmtId="49" fontId="8" fillId="2" borderId="0" xfId="0" applyNumberFormat="1" applyFont="1" applyFill="1" applyBorder="1" applyAlignment="1" applyProtection="1">
      <alignment horizontal="right" vertical="top"/>
    </xf>
    <xf numFmtId="0" fontId="0" fillId="3" borderId="0" xfId="0" applyFill="1" applyBorder="1" applyAlignment="1" applyProtection="1"/>
    <xf numFmtId="0" fontId="15" fillId="2" borderId="0" xfId="0" applyFont="1" applyFill="1" applyBorder="1" applyProtection="1"/>
    <xf numFmtId="0" fontId="15" fillId="3" borderId="0" xfId="0" applyFont="1" applyFill="1" applyBorder="1" applyProtection="1"/>
    <xf numFmtId="0" fontId="14" fillId="3" borderId="0" xfId="0" applyFont="1" applyFill="1" applyBorder="1" applyProtection="1"/>
    <xf numFmtId="0" fontId="7" fillId="2" borderId="0" xfId="0" applyFont="1" applyFill="1" applyBorder="1" applyProtection="1"/>
    <xf numFmtId="0" fontId="7" fillId="3" borderId="0" xfId="0" applyFont="1" applyFill="1" applyBorder="1" applyProtection="1"/>
    <xf numFmtId="0" fontId="0" fillId="2" borderId="0" xfId="0" applyFill="1" applyBorder="1" applyAlignment="1" applyProtection="1"/>
    <xf numFmtId="0" fontId="2" fillId="3" borderId="0" xfId="0" applyFont="1" applyFill="1" applyBorder="1" applyProtection="1"/>
    <xf numFmtId="0" fontId="0" fillId="2" borderId="0" xfId="0" applyFill="1" applyBorder="1" applyAlignment="1" applyProtection="1">
      <alignment horizontal="center" vertical="center"/>
    </xf>
    <xf numFmtId="0" fontId="0" fillId="4" borderId="0" xfId="0" applyNumberFormat="1" applyFill="1" applyBorder="1" applyAlignment="1" applyProtection="1">
      <alignment horizontal="center"/>
    </xf>
    <xf numFmtId="0" fontId="0" fillId="4" borderId="0" xfId="0" applyFill="1" applyBorder="1" applyAlignment="1" applyProtection="1">
      <alignment horizontal="left" vertical="center" indent="1"/>
    </xf>
    <xf numFmtId="0" fontId="0" fillId="4" borderId="0" xfId="0" applyFill="1" applyBorder="1" applyAlignment="1" applyProtection="1">
      <alignment horizontal="right" vertical="center" indent="1"/>
    </xf>
    <xf numFmtId="0" fontId="0" fillId="4" borderId="0" xfId="0" applyFill="1" applyProtection="1"/>
    <xf numFmtId="0" fontId="0" fillId="4" borderId="0" xfId="0" applyFill="1" applyBorder="1" applyProtection="1"/>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NumberFormat="1" applyFill="1" applyBorder="1" applyAlignment="1" applyProtection="1">
      <alignment horizontal="center"/>
    </xf>
    <xf numFmtId="0" fontId="0" fillId="5" borderId="0" xfId="0" applyFill="1" applyBorder="1" applyProtection="1"/>
    <xf numFmtId="0" fontId="0" fillId="5" borderId="6" xfId="0" applyFill="1" applyBorder="1" applyProtection="1"/>
    <xf numFmtId="0" fontId="5" fillId="5" borderId="0" xfId="0" applyFont="1" applyFill="1" applyBorder="1" applyAlignment="1" applyProtection="1">
      <alignment horizontal="left"/>
    </xf>
    <xf numFmtId="0" fontId="3" fillId="5" borderId="0" xfId="0" applyFont="1" applyFill="1" applyBorder="1" applyProtection="1"/>
    <xf numFmtId="0" fontId="0" fillId="5" borderId="0" xfId="0" applyFill="1" applyBorder="1" applyAlignment="1" applyProtection="1">
      <alignment horizontal="left" vertical="center" indent="1"/>
    </xf>
    <xf numFmtId="0" fontId="3" fillId="2" borderId="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wrapText="1"/>
    </xf>
    <xf numFmtId="0" fontId="3" fillId="2" borderId="2" xfId="0" applyFont="1" applyFill="1" applyBorder="1" applyAlignment="1" applyProtection="1">
      <alignment horizontal="center" vertical="top"/>
    </xf>
    <xf numFmtId="0" fontId="3" fillId="3" borderId="0" xfId="0" applyFont="1" applyFill="1" applyAlignment="1" applyProtection="1">
      <alignment horizontal="center" vertical="top"/>
    </xf>
    <xf numFmtId="0" fontId="5" fillId="5" borderId="0" xfId="0" applyFont="1" applyFill="1" applyBorder="1" applyProtection="1"/>
    <xf numFmtId="0" fontId="0" fillId="5" borderId="0" xfId="0" applyFill="1" applyBorder="1" applyAlignment="1" applyProtection="1">
      <alignment horizontal="right" vertical="center" indent="1"/>
    </xf>
    <xf numFmtId="0" fontId="3" fillId="5" borderId="0" xfId="0" applyFont="1" applyFill="1" applyBorder="1" applyAlignment="1" applyProtection="1">
      <alignment horizontal="center" vertical="top"/>
    </xf>
    <xf numFmtId="0" fontId="3" fillId="5" borderId="0" xfId="0" applyFont="1" applyFill="1" applyBorder="1" applyAlignment="1" applyProtection="1">
      <alignment horizontal="center"/>
    </xf>
    <xf numFmtId="0" fontId="8" fillId="2" borderId="0" xfId="0" applyFont="1" applyFill="1" applyBorder="1" applyAlignment="1" applyProtection="1">
      <alignment wrapText="1"/>
    </xf>
    <xf numFmtId="0" fontId="5" fillId="5" borderId="2" xfId="0" applyFont="1" applyFill="1" applyBorder="1" applyProtection="1"/>
    <xf numFmtId="0" fontId="0" fillId="5" borderId="12" xfId="0" applyNumberFormat="1" applyFill="1" applyBorder="1" applyAlignment="1" applyProtection="1">
      <alignment horizontal="center"/>
    </xf>
    <xf numFmtId="0" fontId="0" fillId="4" borderId="12" xfId="0" applyNumberFormat="1" applyFill="1" applyBorder="1" applyAlignment="1" applyProtection="1">
      <alignment horizontal="left" vertical="center" wrapText="1" indent="1"/>
      <protection locked="0"/>
    </xf>
    <xf numFmtId="0" fontId="0" fillId="5" borderId="12" xfId="0" applyFill="1" applyBorder="1" applyAlignment="1" applyProtection="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pplyProtection="1">
      <alignment horizontal="right" vertical="center" indent="1"/>
    </xf>
    <xf numFmtId="0" fontId="0" fillId="5" borderId="12" xfId="0" applyFill="1" applyBorder="1" applyProtection="1"/>
    <xf numFmtId="0" fontId="0" fillId="5" borderId="13" xfId="0" applyNumberFormat="1" applyFill="1" applyBorder="1" applyAlignment="1" applyProtection="1">
      <alignment horizontal="center"/>
    </xf>
    <xf numFmtId="0" fontId="0" fillId="4" borderId="13" xfId="0" applyNumberFormat="1" applyFill="1" applyBorder="1" applyAlignment="1" applyProtection="1">
      <alignment horizontal="left" vertical="center" wrapText="1" indent="1"/>
      <protection locked="0"/>
    </xf>
    <xf numFmtId="0" fontId="0" fillId="5" borderId="13" xfId="0" applyFill="1" applyBorder="1" applyAlignment="1" applyProtection="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pplyProtection="1">
      <alignment horizontal="right" vertical="center" indent="1"/>
    </xf>
    <xf numFmtId="0" fontId="0" fillId="5" borderId="13" xfId="0" applyFill="1" applyBorder="1" applyProtection="1"/>
    <xf numFmtId="0" fontId="3" fillId="5" borderId="0" xfId="0" applyFont="1" applyFill="1" applyBorder="1" applyAlignment="1" applyProtection="1">
      <alignment horizontal="center" vertical="top" wrapText="1"/>
    </xf>
    <xf numFmtId="0" fontId="0" fillId="5" borderId="2" xfId="0" applyFill="1" applyBorder="1" applyAlignment="1" applyProtection="1">
      <alignment horizontal="center" vertical="center"/>
    </xf>
    <xf numFmtId="3" fontId="0" fillId="5" borderId="0" xfId="0" applyNumberFormat="1" applyFill="1" applyBorder="1" applyAlignment="1" applyProtection="1">
      <alignment horizontal="right" vertical="center" indent="1"/>
    </xf>
    <xf numFmtId="3" fontId="3" fillId="5" borderId="0" xfId="0" applyNumberFormat="1" applyFont="1" applyFill="1" applyBorder="1" applyAlignment="1" applyProtection="1">
      <alignment horizontal="right" vertical="center" indent="1"/>
    </xf>
    <xf numFmtId="0" fontId="0" fillId="5" borderId="14" xfId="0" applyFill="1" applyBorder="1" applyAlignment="1" applyProtection="1">
      <alignment horizontal="left" vertical="center" indent="1"/>
    </xf>
    <xf numFmtId="0" fontId="0" fillId="5" borderId="14" xfId="0" applyFill="1" applyBorder="1" applyAlignment="1" applyProtection="1">
      <alignment horizontal="right" vertical="center" indent="1"/>
    </xf>
    <xf numFmtId="3" fontId="3" fillId="2" borderId="14" xfId="0" applyNumberFormat="1" applyFont="1" applyFill="1" applyBorder="1" applyAlignment="1" applyProtection="1">
      <alignment horizontal="right" vertical="center" indent="1"/>
    </xf>
    <xf numFmtId="0" fontId="0" fillId="5" borderId="1" xfId="0" applyFill="1" applyBorder="1" applyProtection="1"/>
    <xf numFmtId="0" fontId="3" fillId="5" borderId="1" xfId="0" applyFont="1" applyFill="1" applyBorder="1" applyAlignment="1" applyProtection="1">
      <alignment horizontal="center" vertical="top"/>
    </xf>
    <xf numFmtId="0" fontId="0" fillId="2" borderId="13" xfId="0" applyNumberFormat="1" applyFill="1" applyBorder="1" applyAlignment="1" applyProtection="1">
      <alignment horizontal="center"/>
    </xf>
    <xf numFmtId="0" fontId="0" fillId="5" borderId="4" xfId="0" applyFill="1" applyBorder="1" applyProtection="1"/>
    <xf numFmtId="0" fontId="0" fillId="5" borderId="3" xfId="0" applyFill="1" applyBorder="1" applyProtection="1"/>
    <xf numFmtId="0" fontId="8" fillId="2" borderId="0" xfId="0" applyFont="1" applyFill="1" applyBorder="1" applyAlignment="1" applyProtection="1">
      <alignment horizontal="left" wrapText="1"/>
    </xf>
    <xf numFmtId="3" fontId="0" fillId="4" borderId="0" xfId="0" applyNumberFormat="1" applyFill="1" applyBorder="1" applyAlignment="1" applyProtection="1">
      <alignment horizontal="right" vertical="center" indent="1"/>
    </xf>
    <xf numFmtId="3" fontId="3" fillId="4" borderId="0" xfId="0" applyNumberFormat="1" applyFont="1" applyFill="1" applyBorder="1" applyAlignment="1" applyProtection="1">
      <alignment horizontal="right" vertical="center" indent="1"/>
    </xf>
    <xf numFmtId="3" fontId="0" fillId="5" borderId="13" xfId="0" applyNumberFormat="1" applyFill="1" applyBorder="1" applyAlignment="1" applyProtection="1">
      <alignment horizontal="right" vertical="center" indent="1"/>
    </xf>
    <xf numFmtId="3" fontId="3" fillId="5" borderId="13" xfId="0" applyNumberFormat="1" applyFont="1" applyFill="1" applyBorder="1" applyAlignment="1" applyProtection="1">
      <alignment horizontal="right" vertical="center" indent="1"/>
    </xf>
    <xf numFmtId="0" fontId="0" fillId="5" borderId="6" xfId="0" applyFill="1" applyBorder="1" applyAlignment="1" applyProtection="1">
      <alignment horizontal="right"/>
    </xf>
    <xf numFmtId="0" fontId="13" fillId="5" borderId="6" xfId="0" applyFont="1" applyFill="1" applyBorder="1" applyAlignment="1" applyProtection="1">
      <alignment horizontal="left" wrapText="1"/>
    </xf>
    <xf numFmtId="0" fontId="0" fillId="5" borderId="6" xfId="0" applyFill="1" applyBorder="1" applyAlignment="1" applyProtection="1">
      <alignment horizontal="right" indent="1"/>
    </xf>
    <xf numFmtId="3" fontId="0" fillId="5" borderId="6" xfId="0" applyNumberFormat="1" applyFill="1" applyBorder="1" applyAlignment="1" applyProtection="1">
      <alignment horizontal="right" indent="1"/>
    </xf>
    <xf numFmtId="0" fontId="0" fillId="5" borderId="7" xfId="0" applyFill="1" applyBorder="1" applyAlignment="1" applyProtection="1">
      <alignment horizontal="right" indent="1"/>
    </xf>
    <xf numFmtId="0" fontId="0" fillId="5" borderId="0" xfId="0" applyFill="1" applyBorder="1" applyAlignment="1" applyProtection="1">
      <alignment horizontal="right"/>
    </xf>
    <xf numFmtId="0" fontId="0" fillId="4" borderId="1" xfId="0" applyFill="1" applyBorder="1" applyProtection="1"/>
    <xf numFmtId="0" fontId="0" fillId="4" borderId="0" xfId="0" applyFill="1" applyBorder="1" applyAlignment="1" applyProtection="1">
      <alignment horizontal="right"/>
    </xf>
    <xf numFmtId="0" fontId="13" fillId="4" borderId="0" xfId="0" applyFont="1" applyFill="1" applyBorder="1" applyAlignment="1" applyProtection="1">
      <alignment horizontal="left" wrapText="1"/>
    </xf>
    <xf numFmtId="0" fontId="0" fillId="4" borderId="0" xfId="0" applyFill="1" applyBorder="1" applyAlignment="1" applyProtection="1">
      <alignment horizontal="right" indent="1"/>
    </xf>
    <xf numFmtId="3" fontId="0" fillId="4" borderId="0" xfId="0" applyNumberFormat="1" applyFill="1" applyBorder="1" applyAlignment="1" applyProtection="1">
      <alignment horizontal="right" indent="1"/>
    </xf>
    <xf numFmtId="0" fontId="0" fillId="4" borderId="2" xfId="0" applyFill="1" applyBorder="1" applyProtection="1"/>
    <xf numFmtId="0" fontId="0" fillId="4" borderId="6" xfId="0" applyFill="1" applyBorder="1" applyProtection="1"/>
    <xf numFmtId="0" fontId="0" fillId="5" borderId="5" xfId="0" applyFill="1" applyBorder="1" applyProtection="1"/>
    <xf numFmtId="0" fontId="0" fillId="5" borderId="5" xfId="0" applyFill="1" applyBorder="1" applyAlignment="1" applyProtection="1">
      <alignment horizontal="right"/>
    </xf>
    <xf numFmtId="0" fontId="13" fillId="5" borderId="5" xfId="0" applyFont="1" applyFill="1" applyBorder="1" applyAlignment="1" applyProtection="1">
      <alignment horizontal="left" wrapText="1"/>
    </xf>
    <xf numFmtId="0" fontId="0" fillId="5" borderId="5" xfId="0" applyFill="1" applyBorder="1" applyAlignment="1" applyProtection="1">
      <alignment horizontal="right" indent="1"/>
    </xf>
    <xf numFmtId="3" fontId="0" fillId="5" borderId="5" xfId="0" applyNumberFormat="1" applyFill="1" applyBorder="1" applyAlignment="1" applyProtection="1">
      <alignment horizontal="right" indent="1"/>
    </xf>
    <xf numFmtId="0" fontId="0" fillId="5" borderId="8" xfId="0" applyFill="1" applyBorder="1" applyAlignment="1" applyProtection="1">
      <alignment horizontal="right" indent="1"/>
    </xf>
    <xf numFmtId="0" fontId="16" fillId="2" borderId="0" xfId="0" applyFont="1" applyFill="1" applyBorder="1" applyProtection="1"/>
    <xf numFmtId="0" fontId="0" fillId="5" borderId="6" xfId="0" applyNumberFormat="1" applyFill="1" applyBorder="1" applyAlignment="1" applyProtection="1">
      <alignment horizontal="center"/>
    </xf>
    <xf numFmtId="0" fontId="0" fillId="5" borderId="6" xfId="0" applyFill="1" applyBorder="1" applyAlignment="1" applyProtection="1">
      <alignment horizontal="left" vertical="center" indent="1"/>
    </xf>
    <xf numFmtId="0" fontId="0" fillId="5" borderId="6" xfId="0" applyFill="1" applyBorder="1" applyAlignment="1" applyProtection="1">
      <alignment horizontal="right" vertical="center" indent="1"/>
    </xf>
    <xf numFmtId="3" fontId="0" fillId="5" borderId="6" xfId="0" applyNumberFormat="1" applyFill="1" applyBorder="1" applyAlignment="1" applyProtection="1">
      <alignment horizontal="right" vertical="center" indent="1"/>
    </xf>
    <xf numFmtId="3" fontId="3" fillId="5" borderId="6" xfId="0" applyNumberFormat="1" applyFont="1" applyFill="1" applyBorder="1" applyAlignment="1" applyProtection="1">
      <alignment horizontal="right" vertical="center" indent="1"/>
    </xf>
    <xf numFmtId="0" fontId="0" fillId="6" borderId="0" xfId="0" applyFill="1" applyProtection="1"/>
    <xf numFmtId="0" fontId="3" fillId="6" borderId="0" xfId="0" applyFont="1" applyFill="1" applyProtection="1"/>
    <xf numFmtId="0" fontId="3" fillId="5" borderId="14" xfId="0" applyFont="1" applyFill="1" applyBorder="1" applyAlignment="1" applyProtection="1">
      <alignment horizontal="right" vertical="center" indent="1"/>
    </xf>
    <xf numFmtId="0" fontId="3" fillId="5" borderId="14" xfId="0" applyFont="1" applyFill="1" applyBorder="1" applyProtection="1"/>
    <xf numFmtId="0" fontId="3" fillId="4" borderId="14" xfId="0" applyNumberFormat="1" applyFont="1" applyFill="1" applyBorder="1" applyAlignment="1" applyProtection="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Border="1" applyAlignment="1" applyProtection="1">
      <alignment horizontal="right" wrapText="1"/>
    </xf>
    <xf numFmtId="0" fontId="3" fillId="5" borderId="0" xfId="0" applyFont="1" applyFill="1" applyBorder="1" applyAlignment="1" applyProtection="1">
      <alignment horizontal="right"/>
    </xf>
    <xf numFmtId="0" fontId="3" fillId="5" borderId="0" xfId="0" applyFont="1" applyFill="1" applyBorder="1" applyAlignment="1" applyProtection="1">
      <alignment horizontal="right" indent="1"/>
    </xf>
    <xf numFmtId="3" fontId="3" fillId="4" borderId="0" xfId="0" applyNumberFormat="1" applyFont="1" applyFill="1" applyBorder="1" applyAlignment="1" applyProtection="1">
      <alignment horizontal="right" indent="1"/>
    </xf>
    <xf numFmtId="3" fontId="3" fillId="5" borderId="0" xfId="0" applyNumberFormat="1" applyFont="1" applyFill="1" applyBorder="1" applyAlignment="1" applyProtection="1">
      <alignment horizontal="right" indent="1"/>
    </xf>
    <xf numFmtId="0" fontId="3" fillId="5" borderId="0" xfId="0" applyFont="1" applyFill="1" applyBorder="1" applyAlignment="1" applyProtection="1">
      <alignment horizontal="left" wrapText="1"/>
    </xf>
    <xf numFmtId="0" fontId="3" fillId="5" borderId="0" xfId="0" applyFont="1" applyFill="1" applyBorder="1" applyAlignment="1" applyProtection="1">
      <alignment horizontal="right" wrapText="1"/>
    </xf>
    <xf numFmtId="0" fontId="0" fillId="4" borderId="0" xfId="0" applyFill="1" applyBorder="1" applyAlignment="1" applyProtection="1">
      <alignment horizontal="left" wrapText="1"/>
    </xf>
    <xf numFmtId="0" fontId="0" fillId="5" borderId="4" xfId="0" applyFill="1" applyBorder="1"/>
    <xf numFmtId="0" fontId="0" fillId="5" borderId="5" xfId="0" applyFill="1" applyBorder="1"/>
    <xf numFmtId="0" fontId="0" fillId="5" borderId="8" xfId="0" applyFill="1" applyBorder="1"/>
    <xf numFmtId="0" fontId="0" fillId="5" borderId="1" xfId="0" applyFill="1" applyBorder="1"/>
    <xf numFmtId="0" fontId="3" fillId="4" borderId="0" xfId="0" applyFont="1" applyFill="1" applyBorder="1" applyAlignment="1">
      <alignment vertical="top"/>
    </xf>
    <xf numFmtId="0" fontId="0" fillId="5" borderId="0" xfId="0" applyFill="1" applyBorder="1"/>
    <xf numFmtId="0" fontId="3" fillId="4" borderId="0" xfId="0" applyFont="1" applyFill="1" applyBorder="1" applyAlignment="1">
      <alignment horizontal="center" vertical="top"/>
    </xf>
    <xf numFmtId="0" fontId="0" fillId="5" borderId="2" xfId="0" applyFill="1" applyBorder="1"/>
    <xf numFmtId="0" fontId="3" fillId="4" borderId="0" xfId="0" applyFont="1" applyFill="1" applyBorder="1" applyAlignment="1">
      <alignment horizontal="center"/>
    </xf>
    <xf numFmtId="0" fontId="3" fillId="5" borderId="0" xfId="0" applyFont="1" applyFill="1" applyBorder="1"/>
    <xf numFmtId="3" fontId="0" fillId="5" borderId="0" xfId="0" applyNumberFormat="1" applyFill="1" applyBorder="1" applyAlignment="1">
      <alignment horizontal="right"/>
    </xf>
    <xf numFmtId="0" fontId="2" fillId="4" borderId="0" xfId="0" applyFont="1" applyFill="1" applyBorder="1"/>
    <xf numFmtId="0" fontId="2" fillId="5" borderId="0" xfId="0" applyFont="1" applyFill="1" applyBorder="1"/>
    <xf numFmtId="0" fontId="3" fillId="4" borderId="0" xfId="0" applyFont="1" applyFill="1" applyBorder="1"/>
    <xf numFmtId="3" fontId="3" fillId="4" borderId="0" xfId="0" applyNumberFormat="1" applyFont="1" applyFill="1" applyBorder="1"/>
    <xf numFmtId="0" fontId="0" fillId="5" borderId="3" xfId="0" applyFill="1" applyBorder="1"/>
    <xf numFmtId="0" fontId="0" fillId="5" borderId="6" xfId="0" applyFill="1" applyBorder="1"/>
    <xf numFmtId="0" fontId="0" fillId="5" borderId="7" xfId="0" applyFill="1" applyBorder="1"/>
    <xf numFmtId="0" fontId="3" fillId="2" borderId="3" xfId="0" applyFont="1" applyFill="1" applyBorder="1" applyAlignment="1" applyProtection="1">
      <alignment vertical="top"/>
    </xf>
    <xf numFmtId="0" fontId="3" fillId="2" borderId="6" xfId="0" applyFont="1" applyFill="1" applyBorder="1" applyProtection="1"/>
    <xf numFmtId="0" fontId="3" fillId="2" borderId="6" xfId="0" applyNumberFormat="1" applyFont="1" applyFill="1" applyBorder="1" applyAlignment="1" applyProtection="1">
      <alignment horizontal="left"/>
    </xf>
    <xf numFmtId="3" fontId="3" fillId="2" borderId="6" xfId="0" applyNumberFormat="1" applyFont="1" applyFill="1" applyBorder="1" applyAlignment="1" applyProtection="1">
      <alignment horizontal="right" vertical="center" indent="1"/>
    </xf>
    <xf numFmtId="3" fontId="3" fillId="2" borderId="6" xfId="0" applyNumberFormat="1" applyFont="1" applyFill="1" applyBorder="1" applyAlignment="1" applyProtection="1">
      <alignment horizontal="right" indent="1"/>
    </xf>
    <xf numFmtId="0" fontId="3" fillId="2" borderId="6" xfId="0" applyFont="1" applyFill="1" applyBorder="1" applyAlignment="1" applyProtection="1">
      <alignment horizontal="right" indent="1"/>
    </xf>
    <xf numFmtId="0" fontId="3" fillId="4" borderId="6" xfId="0" applyFont="1" applyFill="1" applyBorder="1" applyAlignment="1" applyProtection="1">
      <alignment horizontal="right" indent="1"/>
    </xf>
    <xf numFmtId="0" fontId="3" fillId="2" borderId="7" xfId="0" applyFont="1" applyFill="1" applyBorder="1" applyProtection="1"/>
    <xf numFmtId="0" fontId="0" fillId="4" borderId="4" xfId="0" applyFill="1" applyBorder="1"/>
    <xf numFmtId="0" fontId="0" fillId="4" borderId="5" xfId="0" applyFill="1" applyBorder="1"/>
    <xf numFmtId="0" fontId="0" fillId="4" borderId="1" xfId="0" applyFill="1" applyBorder="1"/>
    <xf numFmtId="0" fontId="0" fillId="4" borderId="0" xfId="0" applyFill="1" applyBorder="1"/>
    <xf numFmtId="0" fontId="0" fillId="4" borderId="2" xfId="0" applyFill="1" applyBorder="1"/>
    <xf numFmtId="0" fontId="0" fillId="4" borderId="3" xfId="0" applyFill="1" applyBorder="1"/>
    <xf numFmtId="0" fontId="0" fillId="4" borderId="6" xfId="0" applyFill="1" applyBorder="1"/>
    <xf numFmtId="0" fontId="0" fillId="4" borderId="7" xfId="0" applyFill="1" applyBorder="1"/>
    <xf numFmtId="0" fontId="0" fillId="6" borderId="0" xfId="0" applyFill="1" applyBorder="1"/>
    <xf numFmtId="0" fontId="0" fillId="6" borderId="0" xfId="0" applyFill="1"/>
    <xf numFmtId="0" fontId="0" fillId="6" borderId="0" xfId="0" applyFill="1" applyBorder="1" applyAlignment="1"/>
    <xf numFmtId="0" fontId="2" fillId="4" borderId="12" xfId="0" applyNumberFormat="1" applyFont="1" applyFill="1" applyBorder="1" applyAlignment="1" applyProtection="1">
      <alignment horizontal="left" vertical="center" wrapText="1" indent="1"/>
      <protection locked="0"/>
    </xf>
    <xf numFmtId="0" fontId="2" fillId="4" borderId="13" xfId="0" applyNumberFormat="1" applyFont="1" applyFill="1" applyBorder="1" applyAlignment="1" applyProtection="1">
      <alignment horizontal="left" vertical="center" wrapText="1" indent="1"/>
      <protection locked="0"/>
    </xf>
    <xf numFmtId="0" fontId="0" fillId="4" borderId="2" xfId="0" applyFill="1" applyBorder="1" applyAlignment="1"/>
    <xf numFmtId="0" fontId="2" fillId="5" borderId="0" xfId="0" applyFont="1" applyFill="1" applyBorder="1" applyAlignment="1" applyProtection="1">
      <alignment horizontal="left"/>
    </xf>
    <xf numFmtId="0" fontId="2" fillId="5" borderId="0" xfId="0" applyFont="1" applyFill="1" applyBorder="1" applyProtection="1"/>
    <xf numFmtId="0" fontId="3" fillId="5" borderId="2" xfId="0" applyFont="1" applyFill="1" applyBorder="1" applyAlignment="1" applyProtection="1">
      <alignment horizontal="center" vertical="top"/>
    </xf>
    <xf numFmtId="0" fontId="7" fillId="0" borderId="0" xfId="0" applyFont="1" applyFill="1" applyBorder="1" applyAlignment="1" applyProtection="1">
      <alignment horizontal="center" vertical="top" wrapText="1"/>
    </xf>
    <xf numFmtId="0" fontId="3" fillId="5" borderId="2" xfId="0" applyFont="1" applyFill="1" applyBorder="1" applyAlignment="1" applyProtection="1">
      <alignment horizontal="right" indent="1"/>
    </xf>
    <xf numFmtId="0" fontId="2" fillId="4" borderId="0" xfId="0" applyFont="1" applyFill="1" applyBorder="1" applyAlignment="1">
      <alignment wrapText="1"/>
    </xf>
    <xf numFmtId="0" fontId="3" fillId="2" borderId="5" xfId="0" applyFont="1" applyFill="1" applyBorder="1" applyAlignment="1" applyProtection="1">
      <alignment horizontal="right"/>
    </xf>
    <xf numFmtId="0" fontId="0" fillId="2" borderId="19" xfId="0" applyFill="1" applyBorder="1" applyAlignment="1" applyProtection="1"/>
    <xf numFmtId="0" fontId="22" fillId="0" borderId="0" xfId="0" applyFont="1" applyFill="1" applyBorder="1" applyAlignment="1" applyProtection="1">
      <alignment horizontal="center" vertical="top" wrapText="1"/>
    </xf>
    <xf numFmtId="2" fontId="21" fillId="4" borderId="0" xfId="0" applyNumberFormat="1" applyFont="1" applyFill="1" applyBorder="1" applyAlignment="1">
      <alignment horizontal="left" wrapText="1"/>
    </xf>
    <xf numFmtId="0" fontId="21" fillId="4" borderId="0" xfId="0" applyFont="1" applyFill="1" applyBorder="1" applyAlignment="1" applyProtection="1">
      <alignment horizontal="left" wrapText="1"/>
    </xf>
    <xf numFmtId="0" fontId="3" fillId="2" borderId="0" xfId="0" applyFont="1" applyFill="1" applyBorder="1" applyAlignment="1" applyProtection="1">
      <alignment horizontal="center"/>
    </xf>
    <xf numFmtId="0" fontId="7" fillId="5" borderId="0" xfId="0" applyFont="1" applyFill="1" applyBorder="1" applyAlignment="1" applyProtection="1">
      <alignment horizontal="center" vertical="top" wrapText="1"/>
    </xf>
    <xf numFmtId="0" fontId="4" fillId="5" borderId="0" xfId="0" applyFont="1" applyFill="1" applyProtection="1"/>
    <xf numFmtId="0" fontId="4" fillId="4" borderId="1" xfId="0" applyFont="1" applyFill="1" applyBorder="1" applyProtection="1"/>
    <xf numFmtId="0" fontId="4" fillId="4" borderId="2" xfId="0" applyFont="1" applyFill="1" applyBorder="1" applyProtection="1"/>
    <xf numFmtId="0" fontId="3" fillId="4" borderId="0" xfId="0" applyNumberFormat="1" applyFont="1" applyFill="1" applyBorder="1" applyAlignment="1" applyProtection="1">
      <alignment horizontal="left" wrapText="1"/>
    </xf>
    <xf numFmtId="0" fontId="3" fillId="5" borderId="0" xfId="0" applyFont="1" applyFill="1" applyBorder="1" applyAlignment="1" applyProtection="1">
      <alignment horizontal="left" vertical="center" indent="1"/>
    </xf>
    <xf numFmtId="0" fontId="3" fillId="5" borderId="0" xfId="0" applyFont="1" applyFill="1" applyBorder="1" applyAlignment="1" applyProtection="1">
      <alignment horizontal="right" vertical="center" indent="1"/>
    </xf>
    <xf numFmtId="3" fontId="3" fillId="2" borderId="0" xfId="0" applyNumberFormat="1" applyFont="1" applyFill="1" applyBorder="1" applyAlignment="1" applyProtection="1">
      <alignment horizontal="right" vertical="center" indent="1"/>
    </xf>
    <xf numFmtId="0" fontId="7" fillId="5" borderId="5" xfId="0" applyFont="1" applyFill="1" applyBorder="1" applyAlignment="1" applyProtection="1">
      <alignment horizontal="center" wrapText="1"/>
    </xf>
    <xf numFmtId="0" fontId="8" fillId="5" borderId="5" xfId="0" applyFont="1" applyFill="1" applyBorder="1" applyAlignment="1" applyProtection="1">
      <alignment wrapText="1"/>
    </xf>
    <xf numFmtId="0" fontId="8" fillId="5" borderId="8" xfId="0" applyFont="1" applyFill="1" applyBorder="1" applyAlignment="1" applyProtection="1">
      <alignment wrapText="1"/>
    </xf>
    <xf numFmtId="0" fontId="4" fillId="5" borderId="4" xfId="0" applyFont="1" applyFill="1" applyBorder="1" applyProtection="1"/>
    <xf numFmtId="0" fontId="4" fillId="6" borderId="0" xfId="0" applyFont="1" applyFill="1" applyProtection="1"/>
    <xf numFmtId="0" fontId="7" fillId="0" borderId="0" xfId="0" applyFont="1" applyFill="1" applyBorder="1" applyProtection="1"/>
    <xf numFmtId="0" fontId="0" fillId="0" borderId="0" xfId="0" applyFill="1" applyBorder="1" applyProtection="1"/>
    <xf numFmtId="0" fontId="3" fillId="0" borderId="0" xfId="0" applyFont="1" applyFill="1" applyBorder="1" applyAlignment="1" applyProtection="1">
      <alignment horizontal="center" vertical="top"/>
    </xf>
    <xf numFmtId="0"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7"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7" fillId="4" borderId="0" xfId="0" applyFont="1" applyFill="1" applyBorder="1" applyAlignment="1" applyProtection="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pplyProtection="1">
      <alignment horizontal="right" vertical="center" wrapText="1" indent="1"/>
    </xf>
    <xf numFmtId="0" fontId="0" fillId="4" borderId="0" xfId="0" applyFill="1" applyBorder="1" applyAlignment="1" applyProtection="1"/>
    <xf numFmtId="0" fontId="0" fillId="4" borderId="0" xfId="0" applyFill="1" applyAlignment="1" applyProtection="1"/>
    <xf numFmtId="0" fontId="0" fillId="5" borderId="12" xfId="0" applyNumberFormat="1" applyFill="1" applyBorder="1" applyAlignment="1" applyProtection="1">
      <alignment horizontal="left" vertical="center" wrapText="1" indent="1"/>
    </xf>
    <xf numFmtId="0" fontId="2" fillId="5" borderId="12" xfId="0" applyNumberFormat="1" applyFont="1" applyFill="1" applyBorder="1" applyAlignment="1" applyProtection="1">
      <alignment horizontal="left" vertical="center" wrapText="1" indent="1"/>
    </xf>
    <xf numFmtId="3" fontId="0" fillId="5" borderId="12" xfId="0" applyNumberFormat="1" applyFill="1" applyBorder="1" applyAlignment="1" applyProtection="1">
      <alignment horizontal="right" vertical="center" indent="1"/>
    </xf>
    <xf numFmtId="3" fontId="0" fillId="0" borderId="15" xfId="0" applyNumberFormat="1" applyFill="1" applyBorder="1" applyAlignment="1" applyProtection="1">
      <alignment horizontal="right" vertical="center" indent="1"/>
    </xf>
    <xf numFmtId="0" fontId="5" fillId="5" borderId="12" xfId="0" applyFont="1" applyFill="1" applyBorder="1" applyAlignment="1" applyProtection="1">
      <alignment horizontal="left" vertical="center" wrapText="1" indent="1"/>
    </xf>
    <xf numFmtId="3" fontId="5" fillId="5" borderId="12" xfId="0" applyNumberFormat="1" applyFont="1" applyFill="1" applyBorder="1" applyAlignment="1" applyProtection="1">
      <alignment horizontal="right" vertical="center" wrapText="1" indent="1"/>
    </xf>
    <xf numFmtId="0" fontId="5" fillId="5" borderId="16" xfId="0" applyFont="1" applyFill="1" applyBorder="1" applyAlignment="1" applyProtection="1">
      <alignment horizontal="left" vertical="center" wrapText="1" indent="1"/>
    </xf>
    <xf numFmtId="0" fontId="0" fillId="5" borderId="13" xfId="0" applyNumberFormat="1" applyFill="1" applyBorder="1" applyAlignment="1" applyProtection="1">
      <alignment horizontal="left" vertical="center" wrapText="1" indent="1"/>
    </xf>
    <xf numFmtId="0" fontId="2" fillId="5" borderId="13" xfId="0" applyNumberFormat="1" applyFont="1" applyFill="1" applyBorder="1" applyAlignment="1" applyProtection="1">
      <alignment horizontal="left" vertical="center" wrapText="1" indent="1"/>
    </xf>
    <xf numFmtId="0" fontId="5" fillId="5" borderId="13" xfId="0" applyFont="1" applyFill="1" applyBorder="1" applyAlignment="1" applyProtection="1">
      <alignment horizontal="left" vertical="center" wrapText="1" indent="1"/>
    </xf>
    <xf numFmtId="0" fontId="5" fillId="5" borderId="17" xfId="0" applyFont="1" applyFill="1" applyBorder="1" applyAlignment="1" applyProtection="1">
      <alignment horizontal="left" vertical="center" wrapText="1" indent="1"/>
    </xf>
    <xf numFmtId="0" fontId="0" fillId="5" borderId="0" xfId="0" applyNumberFormat="1" applyFill="1" applyBorder="1" applyAlignment="1" applyProtection="1">
      <alignment horizontal="left" vertical="center" wrapText="1" indent="1"/>
    </xf>
    <xf numFmtId="0" fontId="5" fillId="5" borderId="0" xfId="0" applyFont="1" applyFill="1" applyBorder="1" applyAlignment="1" applyProtection="1">
      <alignment horizontal="left" vertical="center" wrapText="1" indent="1"/>
    </xf>
    <xf numFmtId="0" fontId="5" fillId="5" borderId="2" xfId="0" applyFont="1" applyFill="1" applyBorder="1" applyAlignment="1" applyProtection="1">
      <alignment horizontal="left" vertical="center" wrapText="1" indent="1"/>
    </xf>
    <xf numFmtId="3" fontId="3" fillId="4" borderId="0" xfId="0" applyNumberFormat="1" applyFont="1" applyFill="1" applyBorder="1" applyAlignment="1" applyProtection="1">
      <alignment horizontal="right" vertical="center" wrapText="1" indent="1"/>
    </xf>
    <xf numFmtId="0" fontId="3" fillId="5" borderId="0" xfId="0" applyFont="1" applyFill="1" applyBorder="1" applyAlignment="1" applyProtection="1">
      <alignment horizontal="left" vertical="center" wrapText="1" indent="1"/>
    </xf>
    <xf numFmtId="3" fontId="3" fillId="5" borderId="0" xfId="0" applyNumberFormat="1" applyFont="1" applyFill="1" applyBorder="1" applyAlignment="1" applyProtection="1">
      <alignment horizontal="right" vertical="center" wrapText="1" indent="1"/>
    </xf>
    <xf numFmtId="0" fontId="3" fillId="5" borderId="2" xfId="0" applyFont="1" applyFill="1" applyBorder="1" applyAlignment="1" applyProtection="1">
      <alignment horizontal="left" vertical="center" wrapText="1" indent="1"/>
    </xf>
    <xf numFmtId="3" fontId="5" fillId="5" borderId="13" xfId="0" applyNumberFormat="1" applyFont="1" applyFill="1" applyBorder="1" applyAlignment="1" applyProtection="1">
      <alignment horizontal="right" vertical="center" wrapText="1" indent="1"/>
    </xf>
    <xf numFmtId="0" fontId="0" fillId="5" borderId="14" xfId="0" applyFill="1" applyBorder="1" applyAlignment="1" applyProtection="1">
      <alignment horizontal="left" wrapText="1"/>
    </xf>
    <xf numFmtId="0" fontId="3" fillId="5" borderId="14" xfId="0" applyFont="1" applyFill="1" applyBorder="1" applyAlignment="1" applyProtection="1">
      <alignment horizontal="left"/>
    </xf>
    <xf numFmtId="3" fontId="0" fillId="5" borderId="14" xfId="0" applyNumberFormat="1" applyFill="1" applyBorder="1" applyAlignment="1" applyProtection="1">
      <alignment horizontal="right" vertical="center" indent="1"/>
    </xf>
    <xf numFmtId="3" fontId="3" fillId="5" borderId="14" xfId="0" applyNumberFormat="1" applyFont="1" applyFill="1" applyBorder="1" applyAlignment="1" applyProtection="1">
      <alignment horizontal="right" vertical="center" indent="1"/>
    </xf>
    <xf numFmtId="3" fontId="3" fillId="4" borderId="14" xfId="0" applyNumberFormat="1" applyFont="1" applyFill="1" applyBorder="1" applyAlignment="1" applyProtection="1">
      <alignment horizontal="right" vertical="center" wrapText="1" indent="1"/>
    </xf>
    <xf numFmtId="0" fontId="5" fillId="5" borderId="14" xfId="0" applyFont="1" applyFill="1" applyBorder="1" applyAlignment="1" applyProtection="1">
      <alignment horizontal="left" vertical="center" wrapText="1" indent="1"/>
    </xf>
    <xf numFmtId="3" fontId="3" fillId="5" borderId="14" xfId="0" applyNumberFormat="1" applyFont="1" applyFill="1" applyBorder="1" applyAlignment="1" applyProtection="1">
      <alignment horizontal="right" vertical="center" wrapText="1" indent="1"/>
    </xf>
    <xf numFmtId="0" fontId="5" fillId="5" borderId="18" xfId="0" applyFont="1" applyFill="1" applyBorder="1" applyAlignment="1" applyProtection="1">
      <alignment horizontal="left" vertical="center" wrapText="1" indent="1"/>
    </xf>
    <xf numFmtId="0" fontId="0" fillId="5" borderId="6" xfId="0" applyNumberFormat="1" applyFill="1" applyBorder="1" applyAlignment="1" applyProtection="1">
      <alignment horizontal="left" vertical="center" wrapText="1" indent="1"/>
    </xf>
    <xf numFmtId="0" fontId="5" fillId="5" borderId="6" xfId="0" applyFont="1" applyFill="1" applyBorder="1" applyAlignment="1" applyProtection="1">
      <alignment horizontal="left" vertical="center" wrapText="1" indent="1"/>
    </xf>
    <xf numFmtId="0" fontId="5" fillId="5" borderId="7" xfId="0" applyFont="1" applyFill="1" applyBorder="1" applyAlignment="1" applyProtection="1">
      <alignment horizontal="left" vertical="center" wrapText="1" indent="1"/>
    </xf>
    <xf numFmtId="0" fontId="0" fillId="4" borderId="0" xfId="0" applyNumberFormat="1" applyFill="1" applyBorder="1" applyAlignment="1" applyProtection="1">
      <alignment horizontal="left" vertical="center" wrapText="1" indent="1"/>
    </xf>
    <xf numFmtId="0" fontId="5" fillId="4" borderId="0" xfId="0" applyFont="1" applyFill="1" applyBorder="1" applyAlignment="1" applyProtection="1">
      <alignment horizontal="left" vertical="center" wrapText="1" indent="1"/>
    </xf>
    <xf numFmtId="0" fontId="3" fillId="5" borderId="0" xfId="0" applyFont="1" applyFill="1" applyAlignment="1" applyProtection="1"/>
    <xf numFmtId="3" fontId="0" fillId="4" borderId="0" xfId="0" applyNumberFormat="1" applyFill="1" applyBorder="1" applyAlignment="1" applyProtection="1">
      <alignment horizontal="right"/>
      <protection locked="0"/>
    </xf>
    <xf numFmtId="3" fontId="3" fillId="4" borderId="0" xfId="0" applyNumberFormat="1" applyFont="1" applyFill="1" applyBorder="1" applyProtection="1">
      <protection locked="0"/>
    </xf>
    <xf numFmtId="0" fontId="3" fillId="4" borderId="8" xfId="0" applyFont="1" applyFill="1" applyBorder="1" applyAlignment="1">
      <alignment horizontal="center" vertical="top"/>
    </xf>
    <xf numFmtId="0" fontId="34" fillId="5" borderId="0" xfId="0" applyFont="1" applyFill="1" applyBorder="1" applyAlignment="1" applyProtection="1">
      <alignment horizontal="center" vertical="top" wrapText="1"/>
    </xf>
    <xf numFmtId="0" fontId="3" fillId="5" borderId="0" xfId="0" applyFont="1" applyFill="1" applyAlignment="1" applyProtection="1">
      <alignment horizontal="center" vertical="top"/>
    </xf>
    <xf numFmtId="49" fontId="12" fillId="2" borderId="0" xfId="0" applyNumberFormat="1" applyFont="1" applyFill="1" applyBorder="1" applyAlignment="1" applyProtection="1">
      <alignment horizontal="justify" vertical="top"/>
    </xf>
    <xf numFmtId="49" fontId="8" fillId="2" borderId="0" xfId="0" applyNumberFormat="1" applyFont="1" applyFill="1" applyBorder="1" applyAlignment="1" applyProtection="1">
      <alignment horizontal="justify" vertical="top"/>
    </xf>
    <xf numFmtId="0" fontId="8" fillId="2" borderId="0" xfId="0" applyNumberFormat="1" applyFont="1" applyFill="1" applyBorder="1" applyAlignment="1" applyProtection="1">
      <alignment horizontal="justify" vertical="top" wrapText="1"/>
    </xf>
    <xf numFmtId="0" fontId="2" fillId="0" borderId="0" xfId="0" applyFont="1" applyAlignment="1">
      <alignment horizontal="left"/>
    </xf>
    <xf numFmtId="0" fontId="8" fillId="2" borderId="0" xfId="0" applyFont="1" applyFill="1" applyBorder="1" applyAlignment="1" applyProtection="1">
      <alignment horizontal="justify" vertical="top" wrapText="1"/>
    </xf>
    <xf numFmtId="0" fontId="36" fillId="0" borderId="20" xfId="0" applyFont="1" applyFill="1" applyBorder="1"/>
    <xf numFmtId="164" fontId="36" fillId="0" borderId="20" xfId="0" applyNumberFormat="1" applyFont="1" applyBorder="1" applyAlignment="1">
      <alignment horizontal="right"/>
    </xf>
    <xf numFmtId="164" fontId="38" fillId="0" borderId="20" xfId="0" applyNumberFormat="1" applyFont="1" applyBorder="1" applyAlignment="1">
      <alignment horizontal="right"/>
    </xf>
    <xf numFmtId="3" fontId="2" fillId="4" borderId="0" xfId="0" applyNumberFormat="1" applyFont="1" applyFill="1" applyBorder="1" applyAlignment="1" applyProtection="1">
      <alignment horizontal="left" wrapText="1"/>
      <protection locked="0"/>
    </xf>
    <xf numFmtId="3" fontId="2" fillId="4" borderId="0" xfId="0" applyNumberFormat="1" applyFont="1" applyFill="1" applyBorder="1" applyAlignment="1" applyProtection="1">
      <alignment horizontal="left"/>
      <protection locked="0"/>
    </xf>
    <xf numFmtId="3" fontId="0" fillId="4" borderId="0" xfId="0" applyNumberFormat="1" applyFill="1" applyBorder="1" applyAlignment="1" applyProtection="1">
      <alignment horizontal="left"/>
      <protection locked="0"/>
    </xf>
    <xf numFmtId="0" fontId="8" fillId="2" borderId="0" xfId="0" applyFont="1" applyFill="1" applyBorder="1" applyAlignment="1" applyProtection="1">
      <alignment horizontal="left"/>
    </xf>
    <xf numFmtId="0" fontId="23" fillId="2" borderId="0" xfId="0" applyNumberFormat="1" applyFont="1" applyFill="1" applyBorder="1" applyAlignment="1" applyProtection="1">
      <alignment horizontal="justify" vertical="top" wrapText="1"/>
    </xf>
    <xf numFmtId="0" fontId="21" fillId="0" borderId="0" xfId="0" applyFont="1" applyAlignment="1">
      <alignment horizontal="justify" vertical="top" wrapText="1"/>
    </xf>
    <xf numFmtId="2" fontId="23" fillId="2" borderId="0" xfId="0" applyNumberFormat="1" applyFont="1" applyFill="1" applyBorder="1" applyAlignment="1" applyProtection="1">
      <alignment horizontal="justify" vertical="top" wrapText="1"/>
    </xf>
    <xf numFmtId="0" fontId="16" fillId="0" borderId="0" xfId="0" applyFont="1" applyAlignment="1">
      <alignment wrapText="1"/>
    </xf>
    <xf numFmtId="0" fontId="19" fillId="0" borderId="0" xfId="0" applyFont="1" applyAlignment="1">
      <alignment wrapText="1"/>
    </xf>
    <xf numFmtId="0" fontId="7" fillId="2" borderId="0" xfId="0" applyNumberFormat="1" applyFont="1" applyFill="1" applyBorder="1" applyAlignment="1" applyProtection="1">
      <alignment horizontal="left" vertical="top" wrapText="1"/>
    </xf>
    <xf numFmtId="0" fontId="3" fillId="0" borderId="0" xfId="0" applyFont="1" applyAlignment="1">
      <alignment horizontal="left" vertical="top" wrapText="1"/>
    </xf>
    <xf numFmtId="2"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2" fontId="7" fillId="2" borderId="0" xfId="0" applyNumberFormat="1" applyFont="1" applyFill="1" applyBorder="1" applyAlignment="1" applyProtection="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8" fillId="2"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0" fontId="7" fillId="2" borderId="0" xfId="0" applyNumberFormat="1" applyFont="1" applyFill="1" applyBorder="1" applyAlignment="1" applyProtection="1">
      <alignment horizontal="justify" vertical="top" wrapText="1"/>
    </xf>
    <xf numFmtId="0" fontId="12" fillId="2" borderId="0" xfId="0" applyNumberFormat="1" applyFont="1" applyFill="1" applyBorder="1" applyAlignment="1" applyProtection="1">
      <alignment horizontal="justify" vertical="top" wrapText="1"/>
    </xf>
    <xf numFmtId="0" fontId="2" fillId="0" borderId="0" xfId="0" applyFont="1" applyAlignment="1">
      <alignment horizontal="justify" vertical="top" wrapText="1"/>
    </xf>
    <xf numFmtId="0" fontId="33" fillId="2" borderId="0" xfId="0" applyFont="1" applyFill="1" applyBorder="1" applyAlignment="1" applyProtection="1">
      <alignment horizontal="justify" vertical="center" wrapText="1"/>
    </xf>
    <xf numFmtId="0" fontId="7" fillId="2" borderId="0" xfId="0" applyFont="1" applyFill="1" applyBorder="1" applyAlignment="1" applyProtection="1">
      <alignment horizontal="center" vertical="top" wrapText="1"/>
    </xf>
    <xf numFmtId="0" fontId="10" fillId="2" borderId="0" xfId="0" applyFont="1" applyFill="1" applyBorder="1" applyAlignment="1" applyProtection="1">
      <alignment horizontal="center" vertical="top" wrapText="1"/>
    </xf>
    <xf numFmtId="0" fontId="8" fillId="2" borderId="0"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16" fillId="0" borderId="0" xfId="0" applyFont="1" applyAlignment="1">
      <alignment horizontal="left" wrapText="1"/>
    </xf>
    <xf numFmtId="0" fontId="22" fillId="2" borderId="0" xfId="0" applyNumberFormat="1" applyFont="1" applyFill="1" applyBorder="1" applyAlignment="1" applyProtection="1">
      <alignment horizontal="justify" vertical="top" wrapText="1"/>
    </xf>
    <xf numFmtId="0" fontId="3" fillId="0" borderId="0" xfId="0" applyFont="1" applyBorder="1" applyAlignment="1">
      <alignment horizontal="justify" vertical="top" wrapText="1"/>
    </xf>
    <xf numFmtId="0" fontId="9" fillId="2" borderId="0" xfId="1" applyFill="1" applyBorder="1" applyAlignment="1" applyProtection="1">
      <alignment horizontal="justify" vertical="top"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Border="1" applyAlignment="1" applyProtection="1">
      <alignment wrapText="1"/>
    </xf>
    <xf numFmtId="0" fontId="0" fillId="0" borderId="0" xfId="0" applyAlignment="1" applyProtection="1">
      <alignment wrapText="1"/>
    </xf>
    <xf numFmtId="0" fontId="7" fillId="2" borderId="0" xfId="0" applyFont="1" applyFill="1" applyBorder="1" applyAlignment="1" applyProtection="1">
      <alignment horizontal="left" wrapText="1"/>
    </xf>
    <xf numFmtId="0" fontId="0" fillId="0" borderId="0" xfId="0" applyAlignment="1" applyProtection="1"/>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35" fillId="5" borderId="0" xfId="0" applyFont="1" applyFill="1" applyBorder="1" applyAlignment="1" applyProtection="1">
      <alignment horizontal="center" vertical="top" wrapText="1"/>
    </xf>
    <xf numFmtId="0" fontId="36"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7" fillId="4" borderId="0" xfId="0" applyFont="1" applyFill="1" applyBorder="1" applyAlignment="1" applyProtection="1">
      <alignment horizontal="left" wrapText="1"/>
    </xf>
    <xf numFmtId="0" fontId="0" fillId="0" borderId="0" xfId="0" applyBorder="1" applyAlignme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6"/>
  <sheetViews>
    <sheetView showGridLines="0" topLeftCell="A25" zoomScaleNormal="100" workbookViewId="0">
      <selection activeCell="R24" sqref="R24"/>
    </sheetView>
  </sheetViews>
  <sheetFormatPr defaultColWidth="9.21875" defaultRowHeight="13.2" x14ac:dyDescent="0.25"/>
  <cols>
    <col min="1" max="1" width="1.77734375" style="21" customWidth="1"/>
    <col min="2" max="2" width="3.77734375" style="21" customWidth="1"/>
    <col min="3" max="3" width="5.44140625" style="21" customWidth="1"/>
    <col min="4" max="6" width="9.21875" style="21"/>
    <col min="7" max="7" width="2.77734375" style="21" customWidth="1"/>
    <col min="8" max="8" width="3.77734375" style="21" customWidth="1"/>
    <col min="9" max="9" width="5.21875" style="21" customWidth="1"/>
    <col min="10" max="11" width="9.21875" style="21"/>
    <col min="12" max="12" width="19.77734375" style="21" customWidth="1"/>
    <col min="13" max="14" width="9.21875" style="21"/>
    <col min="15" max="15" width="14.77734375" style="21" customWidth="1"/>
    <col min="16" max="16" width="3.44140625" style="21" customWidth="1"/>
    <col min="17" max="16384" width="9.21875" style="21"/>
  </cols>
  <sheetData>
    <row r="1" spans="1:17" ht="18" customHeight="1" x14ac:dyDescent="0.25">
      <c r="A1" s="2"/>
      <c r="B1" s="284" t="s">
        <v>72</v>
      </c>
      <c r="C1" s="284"/>
      <c r="D1" s="284"/>
      <c r="E1" s="284"/>
      <c r="F1" s="284"/>
      <c r="G1" s="284"/>
      <c r="H1" s="284"/>
      <c r="I1" s="284"/>
      <c r="J1" s="284"/>
      <c r="K1" s="284"/>
      <c r="L1" s="284"/>
      <c r="M1" s="284"/>
      <c r="N1" s="284"/>
      <c r="O1" s="284"/>
      <c r="P1" s="2"/>
    </row>
    <row r="2" spans="1:17" x14ac:dyDescent="0.25">
      <c r="A2" s="2"/>
      <c r="B2" s="25"/>
      <c r="C2" s="2"/>
      <c r="D2" s="2"/>
      <c r="E2" s="2"/>
      <c r="F2" s="2"/>
      <c r="G2" s="2"/>
      <c r="H2" s="2"/>
      <c r="I2" s="2"/>
      <c r="J2" s="2"/>
      <c r="K2" s="2"/>
      <c r="L2" s="2"/>
      <c r="M2" s="2"/>
      <c r="N2" s="2"/>
      <c r="O2" s="2"/>
      <c r="P2" s="2"/>
    </row>
    <row r="3" spans="1:17" ht="20.25" customHeight="1" x14ac:dyDescent="0.25">
      <c r="A3" s="2"/>
      <c r="B3" s="285" t="s">
        <v>18</v>
      </c>
      <c r="C3" s="285"/>
      <c r="D3" s="285"/>
      <c r="E3" s="285"/>
      <c r="F3" s="285"/>
      <c r="G3" s="285"/>
      <c r="H3" s="285"/>
      <c r="I3" s="285"/>
      <c r="J3" s="285"/>
      <c r="K3" s="285"/>
      <c r="L3" s="285"/>
      <c r="M3" s="285"/>
      <c r="N3" s="285"/>
      <c r="O3" s="285"/>
      <c r="P3" s="2"/>
    </row>
    <row r="4" spans="1:17" x14ac:dyDescent="0.25">
      <c r="A4" s="2"/>
      <c r="B4" s="2"/>
      <c r="C4" s="2"/>
      <c r="D4" s="2"/>
      <c r="E4" s="2"/>
      <c r="F4" s="2"/>
      <c r="G4" s="2"/>
      <c r="H4" s="2"/>
      <c r="I4" s="2"/>
      <c r="J4" s="2"/>
      <c r="K4" s="2"/>
      <c r="L4" s="2"/>
      <c r="M4" s="2"/>
      <c r="N4" s="2"/>
      <c r="O4" s="2"/>
      <c r="P4" s="2"/>
    </row>
    <row r="5" spans="1:17" ht="15.6" x14ac:dyDescent="0.3">
      <c r="A5" s="2"/>
      <c r="B5" s="111" t="s">
        <v>5</v>
      </c>
      <c r="C5" s="7"/>
      <c r="D5" s="8"/>
      <c r="E5" s="8"/>
      <c r="F5" s="8"/>
      <c r="G5" s="8"/>
      <c r="H5" s="8"/>
      <c r="I5" s="8"/>
      <c r="J5" s="8"/>
      <c r="K5" s="8"/>
      <c r="L5" s="8"/>
      <c r="M5" s="8"/>
      <c r="N5" s="8"/>
      <c r="O5" s="2"/>
      <c r="P5" s="2"/>
    </row>
    <row r="6" spans="1:17" ht="9" customHeight="1" x14ac:dyDescent="0.25">
      <c r="A6" s="2"/>
      <c r="B6" s="8"/>
      <c r="C6" s="8"/>
      <c r="D6" s="8"/>
      <c r="E6" s="8"/>
      <c r="F6" s="8"/>
      <c r="G6" s="8"/>
      <c r="H6" s="8"/>
      <c r="I6" s="8"/>
      <c r="J6" s="8"/>
      <c r="K6" s="8"/>
      <c r="L6" s="8"/>
      <c r="M6" s="8"/>
      <c r="N6" s="8"/>
      <c r="O6" s="2"/>
      <c r="P6" s="2"/>
    </row>
    <row r="7" spans="1:17" ht="89.25" customHeight="1" x14ac:dyDescent="0.25">
      <c r="A7" s="2"/>
      <c r="B7" s="286" t="s">
        <v>73</v>
      </c>
      <c r="C7" s="287"/>
      <c r="D7" s="287"/>
      <c r="E7" s="287"/>
      <c r="F7" s="287"/>
      <c r="G7" s="287"/>
      <c r="H7" s="287"/>
      <c r="I7" s="287"/>
      <c r="J7" s="287"/>
      <c r="K7" s="287"/>
      <c r="L7" s="287"/>
      <c r="M7" s="287"/>
      <c r="N7" s="287"/>
      <c r="O7" s="287"/>
      <c r="P7" s="2"/>
    </row>
    <row r="8" spans="1:17" ht="24" customHeight="1" x14ac:dyDescent="0.25">
      <c r="A8" s="2"/>
      <c r="B8" s="258"/>
      <c r="C8" s="291" t="s">
        <v>68</v>
      </c>
      <c r="D8" s="279"/>
      <c r="E8" s="279"/>
      <c r="F8" s="279"/>
      <c r="G8" s="279"/>
      <c r="H8" s="279"/>
      <c r="I8" s="279"/>
      <c r="J8" s="279"/>
      <c r="K8" s="279"/>
      <c r="L8" s="279"/>
      <c r="M8" s="279"/>
      <c r="N8" s="279"/>
      <c r="O8" s="279"/>
      <c r="P8" s="2"/>
    </row>
    <row r="9" spans="1:17" ht="15.6" x14ac:dyDescent="0.3">
      <c r="A9" s="2"/>
      <c r="B9" s="111" t="s">
        <v>4</v>
      </c>
      <c r="C9" s="7"/>
      <c r="D9" s="9"/>
      <c r="E9" s="9"/>
      <c r="F9" s="9"/>
      <c r="G9" s="9"/>
      <c r="H9" s="9"/>
      <c r="I9" s="9"/>
      <c r="J9" s="9"/>
      <c r="K9" s="9"/>
      <c r="L9" s="9"/>
      <c r="M9" s="9"/>
      <c r="N9" s="9"/>
      <c r="O9" s="2"/>
      <c r="P9" s="2"/>
    </row>
    <row r="10" spans="1:17" ht="6.75" customHeight="1" x14ac:dyDescent="0.25">
      <c r="A10" s="2"/>
      <c r="B10" s="8"/>
      <c r="C10" s="8"/>
      <c r="D10" s="8"/>
      <c r="E10" s="8"/>
      <c r="F10" s="8"/>
      <c r="G10" s="8"/>
      <c r="H10" s="8"/>
      <c r="I10" s="8"/>
      <c r="J10" s="8"/>
      <c r="K10" s="8"/>
      <c r="L10" s="8"/>
      <c r="M10" s="8"/>
      <c r="N10" s="8"/>
      <c r="O10" s="2"/>
      <c r="P10" s="2"/>
    </row>
    <row r="11" spans="1:17" ht="136.94999999999999" customHeight="1" x14ac:dyDescent="0.25">
      <c r="A11" s="2"/>
      <c r="B11" s="286" t="s">
        <v>58</v>
      </c>
      <c r="C11" s="287"/>
      <c r="D11" s="287"/>
      <c r="E11" s="287"/>
      <c r="F11" s="287"/>
      <c r="G11" s="287"/>
      <c r="H11" s="287"/>
      <c r="I11" s="287"/>
      <c r="J11" s="287"/>
      <c r="K11" s="287"/>
      <c r="L11" s="287"/>
      <c r="M11" s="287"/>
      <c r="N11" s="287"/>
      <c r="O11" s="287"/>
      <c r="P11" s="2"/>
    </row>
    <row r="12" spans="1:17" ht="136.19999999999999" customHeight="1" x14ac:dyDescent="0.25">
      <c r="A12" s="2"/>
      <c r="B12" s="266" t="s">
        <v>65</v>
      </c>
      <c r="C12" s="266"/>
      <c r="D12" s="266"/>
      <c r="E12" s="266"/>
      <c r="F12" s="266"/>
      <c r="G12" s="266"/>
      <c r="H12" s="266"/>
      <c r="I12" s="266"/>
      <c r="J12" s="266"/>
      <c r="K12" s="266"/>
      <c r="L12" s="266"/>
      <c r="M12" s="266"/>
      <c r="N12" s="266"/>
      <c r="O12" s="266"/>
      <c r="P12" s="2"/>
    </row>
    <row r="13" spans="1:17" ht="48" customHeight="1" x14ac:dyDescent="0.25">
      <c r="A13" s="2"/>
      <c r="B13" s="289" t="s">
        <v>74</v>
      </c>
      <c r="C13" s="290"/>
      <c r="D13" s="290"/>
      <c r="E13" s="290"/>
      <c r="F13" s="290"/>
      <c r="G13" s="290"/>
      <c r="H13" s="290"/>
      <c r="I13" s="290"/>
      <c r="J13" s="290"/>
      <c r="K13" s="290"/>
      <c r="L13" s="290"/>
      <c r="M13" s="290"/>
      <c r="N13" s="290"/>
      <c r="O13" s="290"/>
      <c r="P13" s="2"/>
    </row>
    <row r="14" spans="1:17" s="33" customFormat="1" ht="51.6" customHeight="1" x14ac:dyDescent="0.3">
      <c r="A14" s="11"/>
      <c r="B14" s="288" t="s">
        <v>53</v>
      </c>
      <c r="C14" s="288"/>
      <c r="D14" s="288"/>
      <c r="E14" s="288"/>
      <c r="F14" s="288"/>
      <c r="G14" s="288"/>
      <c r="H14" s="288"/>
      <c r="I14" s="288"/>
      <c r="J14" s="288"/>
      <c r="K14" s="288"/>
      <c r="L14" s="288"/>
      <c r="M14" s="288"/>
      <c r="N14" s="288"/>
      <c r="O14" s="288"/>
      <c r="P14" s="31"/>
      <c r="Q14" s="32"/>
    </row>
    <row r="15" spans="1:17" s="33" customFormat="1" ht="6.75" customHeight="1" x14ac:dyDescent="0.3">
      <c r="A15" s="11"/>
      <c r="B15" s="26"/>
      <c r="C15" s="3"/>
      <c r="D15" s="3"/>
      <c r="E15" s="3"/>
      <c r="F15" s="3"/>
      <c r="G15" s="11"/>
      <c r="H15" s="11"/>
      <c r="I15" s="15"/>
      <c r="J15" s="11"/>
      <c r="K15" s="10"/>
      <c r="L15" s="12"/>
      <c r="M15" s="36"/>
      <c r="N15" s="36"/>
      <c r="O15" s="2"/>
      <c r="P15" s="31"/>
      <c r="Q15" s="32"/>
    </row>
    <row r="16" spans="1:17" s="33" customFormat="1" ht="60.6" customHeight="1" x14ac:dyDescent="0.3">
      <c r="A16" s="11"/>
      <c r="B16" s="283" t="s">
        <v>63</v>
      </c>
      <c r="C16" s="283"/>
      <c r="D16" s="283"/>
      <c r="E16" s="283"/>
      <c r="F16" s="283"/>
      <c r="G16" s="283"/>
      <c r="H16" s="283"/>
      <c r="I16" s="283"/>
      <c r="J16" s="283"/>
      <c r="K16" s="283"/>
      <c r="L16" s="283"/>
      <c r="M16" s="283"/>
      <c r="N16" s="283"/>
      <c r="O16" s="283"/>
      <c r="P16" s="31"/>
      <c r="Q16" s="32"/>
    </row>
    <row r="17" spans="1:17" ht="56.25" customHeight="1" x14ac:dyDescent="0.25">
      <c r="A17" s="2"/>
      <c r="B17" s="254" t="s">
        <v>6</v>
      </c>
      <c r="C17" s="278" t="s">
        <v>75</v>
      </c>
      <c r="D17" s="281"/>
      <c r="E17" s="281"/>
      <c r="F17" s="281"/>
      <c r="G17" s="281"/>
      <c r="H17" s="281"/>
      <c r="I17" s="281"/>
      <c r="J17" s="281"/>
      <c r="K17" s="281"/>
      <c r="L17" s="281"/>
      <c r="M17" s="281"/>
      <c r="N17" s="281"/>
      <c r="O17" s="281"/>
      <c r="P17" s="2"/>
    </row>
    <row r="18" spans="1:17" s="37" customFormat="1" ht="41.55" customHeight="1" x14ac:dyDescent="0.25">
      <c r="A18" s="14"/>
      <c r="B18" s="255" t="s">
        <v>7</v>
      </c>
      <c r="C18" s="278" t="s">
        <v>32</v>
      </c>
      <c r="D18" s="278"/>
      <c r="E18" s="278"/>
      <c r="F18" s="278"/>
      <c r="G18" s="278"/>
      <c r="H18" s="278"/>
      <c r="I18" s="278"/>
      <c r="J18" s="278"/>
      <c r="K18" s="278"/>
      <c r="L18" s="278"/>
      <c r="M18" s="278"/>
      <c r="N18" s="278"/>
      <c r="O18" s="278"/>
      <c r="P18" s="14"/>
    </row>
    <row r="19" spans="1:17" s="37" customFormat="1" ht="15.6" customHeight="1" x14ac:dyDescent="0.25">
      <c r="A19" s="14"/>
      <c r="B19" s="255" t="s">
        <v>8</v>
      </c>
      <c r="C19" s="278" t="s">
        <v>33</v>
      </c>
      <c r="D19" s="278"/>
      <c r="E19" s="278"/>
      <c r="F19" s="278"/>
      <c r="G19" s="278"/>
      <c r="H19" s="278"/>
      <c r="I19" s="278"/>
      <c r="J19" s="278"/>
      <c r="K19" s="278"/>
      <c r="L19" s="278"/>
      <c r="M19" s="278"/>
      <c r="N19" s="278"/>
      <c r="O19" s="278"/>
      <c r="P19" s="14"/>
    </row>
    <row r="20" spans="1:17" s="37" customFormat="1" ht="13.2" customHeight="1" x14ac:dyDescent="0.25">
      <c r="A20" s="14"/>
      <c r="B20" s="255"/>
      <c r="C20" s="256"/>
      <c r="D20" s="256"/>
      <c r="E20" s="256"/>
      <c r="F20" s="256"/>
      <c r="G20" s="256"/>
      <c r="H20" s="256"/>
      <c r="I20" s="256"/>
      <c r="J20" s="256"/>
      <c r="K20" s="256"/>
      <c r="L20" s="256"/>
      <c r="M20" s="256"/>
      <c r="N20" s="256"/>
      <c r="O20" s="256"/>
      <c r="P20" s="14"/>
    </row>
    <row r="21" spans="1:17" s="37" customFormat="1" ht="20.55" customHeight="1" x14ac:dyDescent="0.25">
      <c r="A21" s="14"/>
      <c r="B21" s="255"/>
      <c r="C21" s="280" t="s">
        <v>28</v>
      </c>
      <c r="D21" s="280"/>
      <c r="E21" s="280"/>
      <c r="F21" s="280"/>
      <c r="G21" s="280"/>
      <c r="H21" s="280"/>
      <c r="I21" s="280"/>
      <c r="J21" s="280"/>
      <c r="K21" s="280"/>
      <c r="L21" s="280"/>
      <c r="M21" s="280"/>
      <c r="N21" s="280"/>
      <c r="O21" s="280"/>
      <c r="P21" s="14"/>
    </row>
    <row r="22" spans="1:17" ht="40.200000000000003" customHeight="1" x14ac:dyDescent="0.25">
      <c r="A22" s="2"/>
      <c r="B22" s="255" t="s">
        <v>10</v>
      </c>
      <c r="C22" s="278" t="s">
        <v>16</v>
      </c>
      <c r="D22" s="281"/>
      <c r="E22" s="281"/>
      <c r="F22" s="281"/>
      <c r="G22" s="281"/>
      <c r="H22" s="281"/>
      <c r="I22" s="281"/>
      <c r="J22" s="281"/>
      <c r="K22" s="281"/>
      <c r="L22" s="281"/>
      <c r="M22" s="281"/>
      <c r="N22" s="281"/>
      <c r="O22" s="281"/>
      <c r="P22" s="2"/>
    </row>
    <row r="23" spans="1:17" ht="60" customHeight="1" x14ac:dyDescent="0.25">
      <c r="A23" s="2"/>
      <c r="B23" s="255" t="s">
        <v>11</v>
      </c>
      <c r="C23" s="278" t="s">
        <v>69</v>
      </c>
      <c r="D23" s="282"/>
      <c r="E23" s="282"/>
      <c r="F23" s="282"/>
      <c r="G23" s="282"/>
      <c r="H23" s="282"/>
      <c r="I23" s="282"/>
      <c r="J23" s="282"/>
      <c r="K23" s="282"/>
      <c r="L23" s="282"/>
      <c r="M23" s="282"/>
      <c r="N23" s="282"/>
      <c r="O23" s="282"/>
      <c r="P23" s="2"/>
    </row>
    <row r="24" spans="1:17" ht="22.95" customHeight="1" x14ac:dyDescent="0.25">
      <c r="A24" s="2"/>
      <c r="B24" s="29"/>
      <c r="C24" s="271" t="s">
        <v>35</v>
      </c>
      <c r="D24" s="272"/>
      <c r="E24" s="272"/>
      <c r="F24" s="272"/>
      <c r="G24" s="272"/>
      <c r="H24" s="272"/>
      <c r="I24" s="272"/>
      <c r="J24" s="272"/>
      <c r="K24" s="272"/>
      <c r="L24" s="272"/>
      <c r="M24" s="272"/>
      <c r="N24" s="272"/>
      <c r="O24" s="272"/>
      <c r="P24" s="2"/>
    </row>
    <row r="25" spans="1:17" ht="23.55" customHeight="1" x14ac:dyDescent="0.25">
      <c r="A25" s="2"/>
      <c r="B25" s="29" t="s">
        <v>17</v>
      </c>
      <c r="C25" s="278" t="s">
        <v>76</v>
      </c>
      <c r="D25" s="279"/>
      <c r="E25" s="279"/>
      <c r="F25" s="279"/>
      <c r="G25" s="279"/>
      <c r="H25" s="279"/>
      <c r="I25" s="279"/>
      <c r="J25" s="279"/>
      <c r="K25" s="279"/>
      <c r="L25" s="279"/>
      <c r="M25" s="279"/>
      <c r="N25" s="279"/>
      <c r="O25" s="279"/>
      <c r="P25" s="2"/>
    </row>
    <row r="26" spans="1:17" ht="37.5" customHeight="1" x14ac:dyDescent="0.25">
      <c r="A26" s="2"/>
      <c r="B26" s="29" t="s">
        <v>12</v>
      </c>
      <c r="C26" s="278" t="s">
        <v>40</v>
      </c>
      <c r="D26" s="279"/>
      <c r="E26" s="279"/>
      <c r="F26" s="279"/>
      <c r="G26" s="279"/>
      <c r="H26" s="279"/>
      <c r="I26" s="279"/>
      <c r="J26" s="279"/>
      <c r="K26" s="279"/>
      <c r="L26" s="279"/>
      <c r="M26" s="279"/>
      <c r="N26" s="279"/>
      <c r="O26" s="279"/>
      <c r="P26" s="2"/>
    </row>
    <row r="27" spans="1:17" ht="55.5" customHeight="1" x14ac:dyDescent="0.25">
      <c r="A27" s="2"/>
      <c r="B27" s="29" t="s">
        <v>13</v>
      </c>
      <c r="C27" s="278" t="s">
        <v>70</v>
      </c>
      <c r="D27" s="279"/>
      <c r="E27" s="279"/>
      <c r="F27" s="279"/>
      <c r="G27" s="279"/>
      <c r="H27" s="279"/>
      <c r="I27" s="279"/>
      <c r="J27" s="279"/>
      <c r="K27" s="279"/>
      <c r="L27" s="279"/>
      <c r="M27" s="279"/>
      <c r="N27" s="279"/>
      <c r="O27" s="279"/>
      <c r="P27" s="2"/>
    </row>
    <row r="28" spans="1:17" ht="19.95" customHeight="1" x14ac:dyDescent="0.25">
      <c r="A28" s="2"/>
      <c r="B28" s="29"/>
      <c r="C28" s="271" t="s">
        <v>43</v>
      </c>
      <c r="D28" s="271"/>
      <c r="E28" s="271"/>
      <c r="F28" s="271"/>
      <c r="G28" s="271"/>
      <c r="H28" s="271"/>
      <c r="I28" s="271"/>
      <c r="J28" s="271"/>
      <c r="K28" s="201"/>
      <c r="L28" s="201"/>
      <c r="M28" s="201"/>
      <c r="N28" s="201"/>
      <c r="O28" s="201"/>
      <c r="P28" s="2"/>
    </row>
    <row r="29" spans="1:17" ht="52.5" customHeight="1" x14ac:dyDescent="0.25">
      <c r="A29" s="2"/>
      <c r="B29" s="29" t="s">
        <v>34</v>
      </c>
      <c r="C29" s="266" t="s">
        <v>67</v>
      </c>
      <c r="D29" s="267"/>
      <c r="E29" s="267"/>
      <c r="F29" s="267"/>
      <c r="G29" s="267"/>
      <c r="H29" s="267"/>
      <c r="I29" s="267"/>
      <c r="J29" s="267"/>
      <c r="K29" s="267"/>
      <c r="L29" s="267"/>
      <c r="M29" s="267"/>
      <c r="N29" s="267"/>
      <c r="O29" s="267"/>
      <c r="P29" s="2"/>
    </row>
    <row r="30" spans="1:17" ht="13.2" customHeight="1" x14ac:dyDescent="0.25">
      <c r="A30" s="2"/>
      <c r="B30" s="29"/>
      <c r="C30" s="200"/>
      <c r="D30" s="201"/>
      <c r="E30" s="201"/>
      <c r="F30" s="201"/>
      <c r="G30" s="201"/>
      <c r="H30" s="201"/>
      <c r="I30" s="201"/>
      <c r="J30" s="201"/>
      <c r="K30" s="201"/>
      <c r="L30" s="201"/>
      <c r="M30" s="201"/>
      <c r="N30" s="201"/>
      <c r="O30" s="201"/>
      <c r="P30" s="2"/>
    </row>
    <row r="31" spans="1:17" s="35" customFormat="1" ht="18" customHeight="1" x14ac:dyDescent="0.3">
      <c r="A31" s="34"/>
      <c r="B31" s="269" t="s">
        <v>54</v>
      </c>
      <c r="C31" s="269"/>
      <c r="D31" s="269"/>
      <c r="E31" s="269"/>
      <c r="F31" s="269"/>
      <c r="G31" s="270"/>
      <c r="H31" s="270"/>
      <c r="I31" s="270"/>
      <c r="J31" s="8"/>
      <c r="K31" s="8"/>
      <c r="L31" s="8"/>
      <c r="M31" s="8"/>
      <c r="N31" s="8"/>
      <c r="O31" s="2"/>
      <c r="P31" s="2"/>
      <c r="Q31" s="33"/>
    </row>
    <row r="32" spans="1:17" s="35" customFormat="1" ht="8.5500000000000007" customHeight="1" x14ac:dyDescent="0.3">
      <c r="A32" s="34"/>
      <c r="B32" s="10"/>
      <c r="C32" s="10"/>
      <c r="D32" s="10"/>
      <c r="E32" s="10"/>
      <c r="F32" s="16"/>
      <c r="G32" s="8"/>
      <c r="H32" s="8"/>
      <c r="I32" s="8"/>
      <c r="J32" s="8"/>
      <c r="K32" s="8"/>
      <c r="L32" s="8"/>
      <c r="M32" s="8"/>
      <c r="N32" s="8"/>
      <c r="O32" s="2"/>
      <c r="P32" s="2"/>
      <c r="Q32" s="33"/>
    </row>
    <row r="33" spans="1:17" s="35" customFormat="1" ht="34.200000000000003" customHeight="1" x14ac:dyDescent="0.3">
      <c r="A33" s="34"/>
      <c r="B33" s="276" t="s">
        <v>64</v>
      </c>
      <c r="C33" s="277"/>
      <c r="D33" s="277"/>
      <c r="E33" s="277"/>
      <c r="F33" s="277"/>
      <c r="G33" s="277"/>
      <c r="H33" s="277"/>
      <c r="I33" s="277"/>
      <c r="J33" s="277"/>
      <c r="K33" s="277"/>
      <c r="L33" s="277"/>
      <c r="M33" s="277"/>
      <c r="N33" s="277"/>
      <c r="O33" s="277"/>
      <c r="P33" s="257"/>
      <c r="Q33" s="33"/>
    </row>
    <row r="34" spans="1:17" s="35" customFormat="1" ht="28.95" customHeight="1" x14ac:dyDescent="0.3">
      <c r="A34" s="34"/>
      <c r="B34" s="10"/>
      <c r="C34" s="275" t="s">
        <v>50</v>
      </c>
      <c r="D34" s="275"/>
      <c r="E34" s="275"/>
      <c r="F34" s="275"/>
      <c r="G34" s="275"/>
      <c r="H34" s="275"/>
      <c r="I34" s="8"/>
      <c r="J34" s="8"/>
      <c r="K34" s="8"/>
      <c r="L34" s="8"/>
      <c r="M34" s="8"/>
      <c r="N34" s="8"/>
      <c r="O34" s="2"/>
      <c r="P34" s="2"/>
      <c r="Q34" s="33"/>
    </row>
    <row r="35" spans="1:17" ht="22.95" customHeight="1" x14ac:dyDescent="0.25">
      <c r="A35" s="2"/>
      <c r="B35" s="29" t="s">
        <v>36</v>
      </c>
      <c r="C35" s="273" t="s">
        <v>60</v>
      </c>
      <c r="D35" s="274"/>
      <c r="E35" s="274"/>
      <c r="F35" s="274"/>
      <c r="G35" s="274"/>
      <c r="H35" s="274"/>
      <c r="I35" s="274"/>
      <c r="J35" s="274"/>
      <c r="K35" s="274"/>
      <c r="L35" s="274"/>
      <c r="M35" s="274"/>
      <c r="N35" s="274"/>
      <c r="O35" s="274"/>
      <c r="P35" s="2"/>
    </row>
    <row r="36" spans="1:17" ht="15" customHeight="1" x14ac:dyDescent="0.25">
      <c r="A36" s="2"/>
      <c r="B36" s="29"/>
      <c r="C36" s="271" t="s">
        <v>29</v>
      </c>
      <c r="D36" s="272"/>
      <c r="E36" s="272"/>
      <c r="F36" s="272"/>
      <c r="G36" s="272"/>
      <c r="H36" s="272"/>
      <c r="I36" s="272"/>
      <c r="J36" s="272"/>
      <c r="K36" s="272"/>
      <c r="L36" s="272"/>
      <c r="M36" s="272"/>
      <c r="N36" s="272"/>
      <c r="O36" s="272"/>
      <c r="P36" s="2"/>
    </row>
    <row r="37" spans="1:17" ht="38.549999999999997" customHeight="1" x14ac:dyDescent="0.25">
      <c r="A37" s="2"/>
      <c r="B37" s="29" t="s">
        <v>37</v>
      </c>
      <c r="C37" s="266" t="s">
        <v>66</v>
      </c>
      <c r="D37" s="266"/>
      <c r="E37" s="266"/>
      <c r="F37" s="266"/>
      <c r="G37" s="266"/>
      <c r="H37" s="266"/>
      <c r="I37" s="266"/>
      <c r="J37" s="266"/>
      <c r="K37" s="266"/>
      <c r="L37" s="266"/>
      <c r="M37" s="266"/>
      <c r="N37" s="266"/>
      <c r="O37" s="266"/>
      <c r="P37" s="2"/>
    </row>
    <row r="38" spans="1:17" ht="19.95" customHeight="1" x14ac:dyDescent="0.3">
      <c r="A38" s="2"/>
      <c r="B38" s="29"/>
      <c r="C38" s="197" t="s">
        <v>52</v>
      </c>
      <c r="D38" s="198"/>
      <c r="E38" s="198"/>
      <c r="F38" s="198"/>
      <c r="G38" s="198"/>
      <c r="H38" s="198"/>
      <c r="I38" s="198"/>
      <c r="J38" s="198"/>
      <c r="K38" s="198"/>
      <c r="L38" s="198"/>
      <c r="M38" s="198"/>
      <c r="N38" s="198"/>
      <c r="O38" s="198"/>
      <c r="P38" s="2"/>
    </row>
    <row r="39" spans="1:17" s="30" customFormat="1" ht="45.75" customHeight="1" x14ac:dyDescent="0.25">
      <c r="A39" s="36"/>
      <c r="B39" s="29" t="s">
        <v>49</v>
      </c>
      <c r="C39" s="268" t="s">
        <v>55</v>
      </c>
      <c r="D39" s="268"/>
      <c r="E39" s="268"/>
      <c r="F39" s="268"/>
      <c r="G39" s="268"/>
      <c r="H39" s="268"/>
      <c r="I39" s="268"/>
      <c r="J39" s="268"/>
      <c r="K39" s="268"/>
      <c r="L39" s="268"/>
      <c r="M39" s="268"/>
      <c r="N39" s="268"/>
      <c r="O39" s="268"/>
      <c r="P39" s="36"/>
    </row>
    <row r="40" spans="1:17" ht="5.55" customHeight="1" x14ac:dyDescent="0.25">
      <c r="A40" s="2"/>
      <c r="B40" s="28"/>
      <c r="C40" s="198"/>
      <c r="D40" s="198"/>
      <c r="E40" s="198"/>
      <c r="F40" s="198"/>
      <c r="G40" s="198"/>
      <c r="H40" s="198"/>
      <c r="I40" s="198"/>
      <c r="J40" s="198"/>
      <c r="K40" s="198"/>
      <c r="L40" s="198"/>
      <c r="M40" s="198"/>
      <c r="N40" s="198"/>
      <c r="O40" s="198"/>
      <c r="P40" s="2"/>
    </row>
    <row r="41" spans="1:17" ht="15.6" x14ac:dyDescent="0.3">
      <c r="A41" s="2"/>
      <c r="B41" s="27" t="s">
        <v>9</v>
      </c>
      <c r="C41" s="36"/>
      <c r="D41" s="36"/>
      <c r="E41" s="36"/>
      <c r="F41" s="36"/>
      <c r="G41" s="36"/>
      <c r="H41" s="36"/>
      <c r="I41" s="36"/>
      <c r="J41" s="36"/>
      <c r="K41" s="36"/>
      <c r="L41" s="36"/>
      <c r="M41" s="36"/>
      <c r="N41" s="36"/>
      <c r="O41" s="36"/>
      <c r="P41" s="2"/>
    </row>
    <row r="42" spans="1:17" ht="7.5" customHeight="1" x14ac:dyDescent="0.25">
      <c r="A42" s="2"/>
      <c r="B42" s="36"/>
      <c r="C42" s="36"/>
      <c r="D42" s="36"/>
      <c r="E42" s="36"/>
      <c r="F42" s="36"/>
      <c r="G42" s="36"/>
      <c r="H42" s="36"/>
      <c r="I42" s="36"/>
      <c r="J42" s="36"/>
      <c r="K42" s="36"/>
      <c r="L42" s="36"/>
      <c r="M42" s="36"/>
      <c r="N42" s="36"/>
      <c r="O42" s="36"/>
      <c r="P42" s="2"/>
    </row>
    <row r="43" spans="1:17" ht="12.75" customHeight="1" x14ac:dyDescent="0.3">
      <c r="A43" s="2"/>
      <c r="B43" s="206" t="s">
        <v>59</v>
      </c>
      <c r="C43" s="13"/>
      <c r="D43" s="13"/>
      <c r="E43" s="13"/>
      <c r="F43" s="13"/>
      <c r="G43" s="13"/>
      <c r="H43" s="13"/>
      <c r="I43" s="13"/>
      <c r="J43" s="13"/>
      <c r="K43" s="13"/>
      <c r="L43" s="13"/>
      <c r="M43" s="8"/>
      <c r="N43" s="8"/>
      <c r="O43" s="2"/>
      <c r="P43" s="2"/>
    </row>
    <row r="44" spans="1:17" ht="12.75" customHeight="1" x14ac:dyDescent="0.3">
      <c r="A44" s="2"/>
      <c r="B44" s="207" t="s">
        <v>71</v>
      </c>
      <c r="C44" s="13"/>
      <c r="D44" s="13"/>
      <c r="E44" s="13"/>
      <c r="F44" s="13"/>
      <c r="G44" s="13"/>
      <c r="H44" s="13"/>
      <c r="I44" s="13"/>
      <c r="J44" s="13"/>
      <c r="K44" s="13"/>
      <c r="L44" s="13"/>
      <c r="M44" s="8"/>
      <c r="N44" s="8"/>
      <c r="O44" s="2"/>
      <c r="P44" s="2"/>
    </row>
    <row r="45" spans="1:17" ht="12.75" customHeight="1" x14ac:dyDescent="0.3">
      <c r="A45" s="2"/>
      <c r="B45" s="206" t="s">
        <v>56</v>
      </c>
      <c r="C45" s="13"/>
      <c r="D45" s="13"/>
      <c r="E45" s="13"/>
      <c r="F45" s="13"/>
      <c r="G45" s="13"/>
      <c r="H45" s="13"/>
      <c r="I45" s="13"/>
      <c r="J45" s="13"/>
      <c r="K45" s="13"/>
      <c r="L45" s="13"/>
      <c r="M45" s="8"/>
      <c r="N45" s="8"/>
      <c r="O45" s="2"/>
      <c r="P45" s="2"/>
    </row>
    <row r="46" spans="1:17" ht="12.75" customHeight="1" x14ac:dyDescent="0.25">
      <c r="A46" s="2"/>
      <c r="B46" s="265"/>
      <c r="C46" s="265"/>
      <c r="D46" s="8"/>
      <c r="E46" s="8"/>
      <c r="F46" s="8"/>
      <c r="G46" s="8"/>
      <c r="H46" s="14"/>
      <c r="I46" s="8"/>
      <c r="J46" s="8"/>
      <c r="K46" s="8"/>
      <c r="L46" s="8"/>
      <c r="M46" s="8"/>
      <c r="N46" s="8"/>
      <c r="O46" s="2"/>
      <c r="P46" s="2"/>
    </row>
  </sheetData>
  <sheetProtection selectLockedCells="1"/>
  <customSheetViews>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3"/>
      <headerFooter alignWithMargins="0"/>
    </customSheetView>
  </customSheetViews>
  <mergeCells count="29">
    <mergeCell ref="B16:O16"/>
    <mergeCell ref="C17:O17"/>
    <mergeCell ref="B1:O1"/>
    <mergeCell ref="B3:O3"/>
    <mergeCell ref="B7:O7"/>
    <mergeCell ref="B11:O11"/>
    <mergeCell ref="B12:O12"/>
    <mergeCell ref="B14:O14"/>
    <mergeCell ref="B13:O13"/>
    <mergeCell ref="C8:O8"/>
    <mergeCell ref="C27:O27"/>
    <mergeCell ref="C19:O19"/>
    <mergeCell ref="C26:O26"/>
    <mergeCell ref="C28:J28"/>
    <mergeCell ref="C18:O18"/>
    <mergeCell ref="C21:O21"/>
    <mergeCell ref="C22:O22"/>
    <mergeCell ref="C23:O23"/>
    <mergeCell ref="C25:O25"/>
    <mergeCell ref="C24:O24"/>
    <mergeCell ref="B46:C46"/>
    <mergeCell ref="C29:O29"/>
    <mergeCell ref="C39:O39"/>
    <mergeCell ref="C37:O37"/>
    <mergeCell ref="B31:I31"/>
    <mergeCell ref="C36:O36"/>
    <mergeCell ref="C35:O35"/>
    <mergeCell ref="C34:H34"/>
    <mergeCell ref="B33:O33"/>
  </mergeCells>
  <phoneticPr fontId="6" type="noConversion"/>
  <hyperlinks>
    <hyperlink ref="C8" r:id="rId4"/>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85"/>
  <sheetViews>
    <sheetView showGridLines="0" tabSelected="1" view="pageBreakPreview" zoomScale="60" zoomScaleNormal="96" workbookViewId="0">
      <pane xSplit="8" ySplit="12" topLeftCell="I49" activePane="bottomRight" state="frozen"/>
      <selection pane="topRight" activeCell="I1" sqref="I1"/>
      <selection pane="bottomLeft" activeCell="A13" sqref="A13"/>
      <selection pane="bottomRight" activeCell="S55" sqref="S55"/>
    </sheetView>
  </sheetViews>
  <sheetFormatPr defaultColWidth="9.21875" defaultRowHeight="13.2" x14ac:dyDescent="0.25"/>
  <cols>
    <col min="1" max="2" width="1.77734375" style="4" customWidth="1"/>
    <col min="3" max="3" width="5.77734375" style="4" customWidth="1"/>
    <col min="4" max="4" width="2" style="4" customWidth="1"/>
    <col min="5" max="5" width="7.44140625" style="4" customWidth="1"/>
    <col min="6" max="6" width="2" style="4" customWidth="1"/>
    <col min="7" max="7" width="17.77734375" style="4" customWidth="1"/>
    <col min="8" max="8" width="2" style="4" customWidth="1"/>
    <col min="9" max="9" width="23.77734375" style="4" bestFit="1" customWidth="1"/>
    <col min="10" max="10" width="2" style="4" customWidth="1"/>
    <col min="11" max="11" width="13.21875" style="4" customWidth="1"/>
    <col min="12" max="12" width="2" style="4" customWidth="1"/>
    <col min="13" max="13" width="14.21875" style="4" customWidth="1"/>
    <col min="14" max="14" width="2" style="4" customWidth="1"/>
    <col min="15" max="15" width="13.21875" style="4" customWidth="1"/>
    <col min="16" max="16" width="2" style="4" customWidth="1"/>
    <col min="17" max="17" width="13.21875" style="4" customWidth="1"/>
    <col min="18" max="18" width="2" style="4" customWidth="1"/>
    <col min="19" max="19" width="14.21875" style="4" customWidth="1"/>
    <col min="20" max="21" width="2" style="4" customWidth="1"/>
    <col min="22" max="22" width="13.21875" style="4" customWidth="1"/>
    <col min="23" max="23" width="2" style="4" customWidth="1"/>
    <col min="24" max="24" width="13.21875" style="4" customWidth="1"/>
    <col min="25" max="25" width="2" style="4" customWidth="1"/>
    <col min="26" max="26" width="15.21875" style="4" customWidth="1"/>
    <col min="27" max="27" width="2" style="4" customWidth="1"/>
    <col min="28" max="28" width="15" style="4" customWidth="1"/>
    <col min="29" max="29" width="2" style="4" customWidth="1"/>
    <col min="30" max="30" width="14.5546875" style="4" customWidth="1"/>
    <col min="31" max="32" width="2" style="4" customWidth="1"/>
    <col min="33" max="16384" width="9.21875" style="4"/>
  </cols>
  <sheetData>
    <row r="1" spans="1:174" s="21" customFormat="1" ht="18" customHeight="1" thickBot="1" x14ac:dyDescent="0.3">
      <c r="A1" s="2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78" t="s">
        <v>57</v>
      </c>
      <c r="AE1" s="20"/>
      <c r="AF1" s="17"/>
    </row>
    <row r="2" spans="1:174" ht="18" customHeight="1" thickTop="1" thickBot="1" x14ac:dyDescent="0.35">
      <c r="A2" s="5"/>
      <c r="B2" s="292" t="s">
        <v>42</v>
      </c>
      <c r="C2" s="293"/>
      <c r="D2" s="293"/>
      <c r="E2" s="293"/>
      <c r="F2" s="293"/>
      <c r="G2" s="293"/>
      <c r="H2" s="293"/>
      <c r="I2" s="293"/>
      <c r="J2" s="293"/>
      <c r="K2" s="294"/>
      <c r="L2" s="179"/>
      <c r="M2" s="2"/>
      <c r="N2" s="2"/>
      <c r="O2" s="2"/>
      <c r="P2" s="2"/>
      <c r="Q2" s="2"/>
      <c r="R2" s="2"/>
      <c r="S2" s="2"/>
      <c r="T2" s="2"/>
      <c r="U2" s="2"/>
      <c r="V2" s="2"/>
      <c r="W2" s="2"/>
      <c r="X2" s="2"/>
      <c r="Y2" s="2"/>
      <c r="Z2" s="42"/>
      <c r="AA2" s="1"/>
      <c r="AB2" s="1"/>
      <c r="AC2" s="1"/>
      <c r="AD2" s="1"/>
      <c r="AE2" s="1"/>
      <c r="AF2" s="6"/>
    </row>
    <row r="3" spans="1:174" ht="9.6" customHeight="1" thickTop="1" x14ac:dyDescent="0.3">
      <c r="A3" s="98"/>
      <c r="B3" s="205"/>
      <c r="C3" s="214"/>
      <c r="D3" s="214"/>
      <c r="E3" s="214"/>
      <c r="F3" s="214"/>
      <c r="G3" s="214"/>
      <c r="H3" s="214"/>
      <c r="I3" s="214"/>
      <c r="J3" s="131"/>
      <c r="K3" s="36"/>
      <c r="L3" s="36"/>
      <c r="M3" s="2"/>
      <c r="N3" s="2"/>
      <c r="O3" s="2"/>
      <c r="P3" s="2"/>
      <c r="Q3" s="2"/>
      <c r="R3" s="2"/>
      <c r="S3" s="2"/>
      <c r="T3" s="2"/>
      <c r="U3" s="2"/>
      <c r="V3" s="2"/>
      <c r="W3" s="2"/>
      <c r="X3" s="2"/>
      <c r="Y3" s="2"/>
      <c r="Z3" s="42"/>
      <c r="AA3" s="1"/>
      <c r="AB3" s="1"/>
      <c r="AC3" s="1"/>
      <c r="AD3" s="1"/>
      <c r="AE3" s="1"/>
      <c r="AF3" s="6"/>
    </row>
    <row r="4" spans="1:174" s="18" customFormat="1" ht="16.5" customHeight="1" x14ac:dyDescent="0.35">
      <c r="A4" s="23"/>
      <c r="B4" s="297" t="s">
        <v>77</v>
      </c>
      <c r="C4" s="298"/>
      <c r="D4" s="298"/>
      <c r="E4" s="298"/>
      <c r="F4" s="298"/>
      <c r="G4" s="298"/>
      <c r="H4" s="298"/>
      <c r="I4" s="298"/>
      <c r="J4" s="298"/>
      <c r="K4" s="298"/>
      <c r="L4" s="298"/>
      <c r="M4" s="298"/>
      <c r="N4" s="298"/>
      <c r="O4" s="298"/>
      <c r="P4" s="298"/>
      <c r="Q4" s="298"/>
      <c r="R4" s="298"/>
      <c r="S4" s="298"/>
      <c r="T4" s="298"/>
      <c r="U4" s="298"/>
      <c r="V4" s="298"/>
      <c r="W4" s="298"/>
      <c r="X4" s="202"/>
      <c r="Y4" s="87"/>
      <c r="Z4" s="87"/>
      <c r="AA4" s="61"/>
      <c r="AB4" s="61"/>
      <c r="AC4" s="61"/>
      <c r="AD4" s="61"/>
      <c r="AE4" s="61"/>
      <c r="AF4" s="24"/>
    </row>
    <row r="5" spans="1:174" s="18" customFormat="1" ht="5.55" customHeight="1" x14ac:dyDescent="0.35">
      <c r="A5" s="23"/>
      <c r="B5" s="202"/>
      <c r="C5" s="215"/>
      <c r="D5" s="215"/>
      <c r="E5" s="215"/>
      <c r="F5" s="215"/>
      <c r="G5" s="215"/>
      <c r="H5" s="215"/>
      <c r="I5" s="215"/>
      <c r="J5" s="215"/>
      <c r="K5" s="215"/>
      <c r="L5" s="215"/>
      <c r="M5" s="215"/>
      <c r="N5" s="215"/>
      <c r="O5" s="215"/>
      <c r="P5" s="215"/>
      <c r="Q5" s="215"/>
      <c r="R5" s="215"/>
      <c r="S5" s="215"/>
      <c r="T5" s="215"/>
      <c r="U5" s="215"/>
      <c r="V5" s="215"/>
      <c r="W5" s="215"/>
      <c r="X5" s="202"/>
      <c r="Y5" s="87"/>
      <c r="Z5" s="87"/>
      <c r="AA5" s="61"/>
      <c r="AB5" s="61"/>
      <c r="AC5" s="61"/>
      <c r="AD5" s="61"/>
      <c r="AE5" s="61"/>
      <c r="AF5" s="24"/>
    </row>
    <row r="6" spans="1:174" s="18" customFormat="1" ht="41.25" customHeight="1" x14ac:dyDescent="0.35">
      <c r="A6" s="23"/>
      <c r="B6" s="299" t="s">
        <v>78</v>
      </c>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4"/>
    </row>
    <row r="7" spans="1:174" s="18" customFormat="1" ht="15.75" customHeight="1" thickBot="1" x14ac:dyDescent="0.4">
      <c r="A7" s="23"/>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4"/>
    </row>
    <row r="8" spans="1:174" s="185" customFormat="1" ht="10.5" customHeight="1" x14ac:dyDescent="0.35">
      <c r="A8" s="186"/>
      <c r="B8" s="195"/>
      <c r="C8" s="192"/>
      <c r="D8" s="192"/>
      <c r="E8" s="192"/>
      <c r="F8" s="192"/>
      <c r="G8" s="192"/>
      <c r="H8" s="192"/>
      <c r="I8" s="192"/>
      <c r="J8" s="192"/>
      <c r="K8" s="192"/>
      <c r="L8" s="192"/>
      <c r="M8" s="192"/>
      <c r="N8" s="192"/>
      <c r="O8" s="192"/>
      <c r="P8" s="192"/>
      <c r="Q8" s="192"/>
      <c r="R8" s="192"/>
      <c r="S8" s="192"/>
      <c r="T8" s="192"/>
      <c r="U8" s="192"/>
      <c r="V8" s="192"/>
      <c r="W8" s="192"/>
      <c r="X8" s="192"/>
      <c r="Y8" s="193"/>
      <c r="Z8" s="193"/>
      <c r="AA8" s="193"/>
      <c r="AB8" s="193"/>
      <c r="AC8" s="193"/>
      <c r="AD8" s="193"/>
      <c r="AE8" s="194"/>
      <c r="AF8" s="187"/>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row>
    <row r="9" spans="1:174" s="56" customFormat="1" ht="48" customHeight="1" x14ac:dyDescent="0.25">
      <c r="A9" s="52"/>
      <c r="B9" s="83"/>
      <c r="C9" s="59"/>
      <c r="D9" s="59"/>
      <c r="E9" s="59"/>
      <c r="F9" s="59"/>
      <c r="G9" s="75"/>
      <c r="H9" s="75"/>
      <c r="I9" s="75"/>
      <c r="J9" s="59"/>
      <c r="K9" s="75"/>
      <c r="L9" s="59"/>
      <c r="M9" s="75"/>
      <c r="N9" s="75"/>
      <c r="O9" s="75"/>
      <c r="P9" s="75"/>
      <c r="Q9" s="253"/>
      <c r="R9" s="253"/>
      <c r="S9" s="253"/>
      <c r="T9" s="253"/>
      <c r="U9" s="253"/>
      <c r="V9" s="253"/>
      <c r="W9" s="253"/>
      <c r="X9" s="301" t="s">
        <v>61</v>
      </c>
      <c r="Y9" s="302"/>
      <c r="Z9" s="302"/>
      <c r="AA9" s="252"/>
      <c r="AB9" s="252"/>
      <c r="AC9" s="75"/>
      <c r="AD9" s="75"/>
      <c r="AE9" s="174"/>
      <c r="AF9" s="55"/>
    </row>
    <row r="10" spans="1:174" s="56" customFormat="1" ht="80.25" customHeight="1" x14ac:dyDescent="0.25">
      <c r="A10" s="52"/>
      <c r="B10" s="83"/>
      <c r="C10" s="53" t="s">
        <v>21</v>
      </c>
      <c r="D10" s="59"/>
      <c r="E10" s="53" t="s">
        <v>19</v>
      </c>
      <c r="F10" s="59"/>
      <c r="G10" s="54" t="s">
        <v>20</v>
      </c>
      <c r="H10" s="75"/>
      <c r="I10" s="54" t="s">
        <v>79</v>
      </c>
      <c r="J10" s="59"/>
      <c r="K10" s="54" t="s">
        <v>0</v>
      </c>
      <c r="L10" s="59"/>
      <c r="M10" s="54" t="s">
        <v>2</v>
      </c>
      <c r="N10" s="75"/>
      <c r="O10" s="54" t="s">
        <v>26</v>
      </c>
      <c r="P10" s="75"/>
      <c r="Q10" s="54" t="s">
        <v>27</v>
      </c>
      <c r="R10" s="59"/>
      <c r="S10" s="175" t="s">
        <v>38</v>
      </c>
      <c r="T10" s="75"/>
      <c r="U10" s="59"/>
      <c r="V10" s="54" t="s">
        <v>22</v>
      </c>
      <c r="W10" s="59"/>
      <c r="X10" s="54" t="s">
        <v>46</v>
      </c>
      <c r="Y10" s="199"/>
      <c r="Z10" s="54" t="s">
        <v>47</v>
      </c>
      <c r="AA10" s="59"/>
      <c r="AB10" s="180" t="s">
        <v>45</v>
      </c>
      <c r="AC10" s="75"/>
      <c r="AD10" s="54" t="s">
        <v>23</v>
      </c>
      <c r="AE10" s="174"/>
      <c r="AF10" s="55"/>
    </row>
    <row r="11" spans="1:174" ht="18.75" customHeight="1" x14ac:dyDescent="0.25">
      <c r="A11" s="5"/>
      <c r="B11" s="82"/>
      <c r="C11" s="38"/>
      <c r="D11" s="45"/>
      <c r="E11" s="43"/>
      <c r="F11" s="47"/>
      <c r="G11" s="43"/>
      <c r="H11" s="173"/>
      <c r="I11" s="43"/>
      <c r="J11" s="50"/>
      <c r="K11" s="183" t="s">
        <v>1</v>
      </c>
      <c r="L11" s="57"/>
      <c r="M11" s="183" t="s">
        <v>1</v>
      </c>
      <c r="N11" s="60"/>
      <c r="O11" s="183" t="s">
        <v>1</v>
      </c>
      <c r="P11" s="60"/>
      <c r="Q11" s="183" t="s">
        <v>1</v>
      </c>
      <c r="R11" s="50"/>
      <c r="S11" s="183" t="s">
        <v>1</v>
      </c>
      <c r="T11" s="60"/>
      <c r="U11" s="60"/>
      <c r="V11" s="183" t="s">
        <v>1</v>
      </c>
      <c r="W11" s="47"/>
      <c r="X11" s="183" t="s">
        <v>1</v>
      </c>
      <c r="Y11" s="198"/>
      <c r="Z11" s="183" t="s">
        <v>1</v>
      </c>
      <c r="AA11" s="45"/>
      <c r="AB11" s="183" t="s">
        <v>1</v>
      </c>
      <c r="AC11" s="60"/>
      <c r="AD11" s="183" t="s">
        <v>1</v>
      </c>
      <c r="AE11" s="76"/>
      <c r="AF11" s="6"/>
    </row>
    <row r="12" spans="1:174" ht="13.95" customHeight="1" thickBot="1" x14ac:dyDescent="0.3">
      <c r="A12" s="5"/>
      <c r="B12" s="82"/>
      <c r="C12" s="49"/>
      <c r="D12" s="49"/>
      <c r="E12" s="49"/>
      <c r="F12" s="49"/>
      <c r="G12" s="49"/>
      <c r="H12" s="172"/>
      <c r="I12" s="49"/>
      <c r="J12" s="50"/>
      <c r="K12" s="60"/>
      <c r="L12" s="57"/>
      <c r="M12" s="60"/>
      <c r="N12" s="60"/>
      <c r="O12" s="60"/>
      <c r="P12" s="60"/>
      <c r="Q12" s="60"/>
      <c r="R12" s="50"/>
      <c r="S12" s="60"/>
      <c r="T12" s="60"/>
      <c r="U12" s="60"/>
      <c r="V12" s="44"/>
      <c r="W12" s="47"/>
      <c r="X12" s="57"/>
      <c r="Y12" s="47"/>
      <c r="Z12" s="57"/>
      <c r="AA12" s="57"/>
      <c r="AB12" s="60"/>
      <c r="AC12" s="60"/>
      <c r="AD12" s="60"/>
      <c r="AE12" s="62"/>
      <c r="AF12" s="6"/>
    </row>
    <row r="13" spans="1:174" ht="13.8" thickBot="1" x14ac:dyDescent="0.3">
      <c r="A13" s="5"/>
      <c r="B13" s="82"/>
      <c r="C13" s="84">
        <f t="shared" ref="C13:C58" si="0">SUM(C12+1)</f>
        <v>1</v>
      </c>
      <c r="D13" s="63"/>
      <c r="E13" s="169" t="s">
        <v>82</v>
      </c>
      <c r="F13" s="216"/>
      <c r="G13" s="259" t="s">
        <v>84</v>
      </c>
      <c r="H13" s="217"/>
      <c r="I13" s="70"/>
      <c r="J13" s="65"/>
      <c r="K13" s="260">
        <v>15071.04</v>
      </c>
      <c r="L13" s="65"/>
      <c r="M13" s="260">
        <v>612.30999999999995</v>
      </c>
      <c r="N13" s="218"/>
      <c r="O13" s="260"/>
      <c r="P13" s="218"/>
      <c r="Q13" s="260"/>
      <c r="R13" s="67"/>
      <c r="S13" s="219">
        <f t="shared" ref="S13:S56" si="1">SUM(K13:Q13)</f>
        <v>15683.35</v>
      </c>
      <c r="T13" s="77"/>
      <c r="U13" s="218"/>
      <c r="V13" s="260"/>
      <c r="W13" s="67"/>
      <c r="X13" s="210"/>
      <c r="Y13" s="68"/>
      <c r="Z13" s="260"/>
      <c r="AA13" s="220"/>
      <c r="AB13" s="213">
        <f>SUM(V13:Z13)</f>
        <v>0</v>
      </c>
      <c r="AC13" s="221"/>
      <c r="AD13" s="260"/>
      <c r="AE13" s="222"/>
      <c r="AF13" s="6"/>
    </row>
    <row r="14" spans="1:174" ht="13.8" thickBot="1" x14ac:dyDescent="0.3">
      <c r="A14" s="5"/>
      <c r="B14" s="82"/>
      <c r="C14" s="84">
        <f t="shared" si="0"/>
        <v>2</v>
      </c>
      <c r="D14" s="69"/>
      <c r="E14" s="70" t="s">
        <v>83</v>
      </c>
      <c r="F14" s="223"/>
      <c r="G14" s="259" t="s">
        <v>85</v>
      </c>
      <c r="H14" s="224"/>
      <c r="I14" s="70"/>
      <c r="J14" s="71"/>
      <c r="K14" s="260">
        <v>15071.04</v>
      </c>
      <c r="L14" s="71"/>
      <c r="M14" s="260"/>
      <c r="N14" s="90"/>
      <c r="O14" s="260"/>
      <c r="P14" s="90"/>
      <c r="Q14" s="260"/>
      <c r="R14" s="73"/>
      <c r="S14" s="219">
        <f t="shared" si="1"/>
        <v>15071.04</v>
      </c>
      <c r="T14" s="77"/>
      <c r="U14" s="90"/>
      <c r="V14" s="260"/>
      <c r="W14" s="73"/>
      <c r="X14" s="212"/>
      <c r="Y14" s="74"/>
      <c r="Z14" s="260"/>
      <c r="AA14" s="225"/>
      <c r="AB14" s="213">
        <f t="shared" ref="AB14:AB58" si="2">SUM(V14:Z14)</f>
        <v>0</v>
      </c>
      <c r="AC14" s="221"/>
      <c r="AD14" s="260"/>
      <c r="AE14" s="226"/>
      <c r="AF14" s="6"/>
    </row>
    <row r="15" spans="1:174" ht="13.8" thickBot="1" x14ac:dyDescent="0.3">
      <c r="A15" s="5"/>
      <c r="B15" s="82"/>
      <c r="C15" s="84">
        <f t="shared" si="0"/>
        <v>3</v>
      </c>
      <c r="D15" s="69"/>
      <c r="E15" s="70" t="s">
        <v>86</v>
      </c>
      <c r="F15" s="223"/>
      <c r="G15" s="259" t="s">
        <v>87</v>
      </c>
      <c r="H15" s="224"/>
      <c r="I15" s="70"/>
      <c r="J15" s="71"/>
      <c r="K15" s="260">
        <v>15071.04</v>
      </c>
      <c r="L15" s="71"/>
      <c r="M15" s="260">
        <v>612.30999999999995</v>
      </c>
      <c r="N15" s="90"/>
      <c r="O15" s="260"/>
      <c r="P15" s="90"/>
      <c r="Q15" s="260"/>
      <c r="R15" s="73"/>
      <c r="S15" s="219">
        <f t="shared" si="1"/>
        <v>15683.35</v>
      </c>
      <c r="T15" s="77"/>
      <c r="U15" s="90"/>
      <c r="V15" s="260"/>
      <c r="W15" s="73"/>
      <c r="X15" s="212"/>
      <c r="Y15" s="74"/>
      <c r="Z15" s="260"/>
      <c r="AA15" s="225"/>
      <c r="AB15" s="213">
        <f t="shared" si="2"/>
        <v>0</v>
      </c>
      <c r="AC15" s="221"/>
      <c r="AD15" s="260"/>
      <c r="AE15" s="226"/>
      <c r="AF15" s="6"/>
    </row>
    <row r="16" spans="1:174" ht="13.8" thickBot="1" x14ac:dyDescent="0.3">
      <c r="A16" s="5"/>
      <c r="B16" s="82"/>
      <c r="C16" s="84">
        <f t="shared" si="0"/>
        <v>4</v>
      </c>
      <c r="D16" s="69"/>
      <c r="E16" s="70" t="s">
        <v>88</v>
      </c>
      <c r="F16" s="223"/>
      <c r="G16" s="259" t="s">
        <v>89</v>
      </c>
      <c r="H16" s="224"/>
      <c r="I16" s="70"/>
      <c r="J16" s="71"/>
      <c r="K16" s="260">
        <v>15071.04</v>
      </c>
      <c r="L16" s="71"/>
      <c r="M16" s="260">
        <v>7565.88</v>
      </c>
      <c r="N16" s="90"/>
      <c r="O16" s="260"/>
      <c r="P16" s="90"/>
      <c r="Q16" s="260"/>
      <c r="R16" s="73"/>
      <c r="S16" s="219">
        <f t="shared" si="1"/>
        <v>22636.920000000002</v>
      </c>
      <c r="T16" s="77"/>
      <c r="U16" s="90"/>
      <c r="V16" s="260"/>
      <c r="W16" s="73"/>
      <c r="X16" s="212"/>
      <c r="Y16" s="74"/>
      <c r="Z16" s="260"/>
      <c r="AA16" s="225"/>
      <c r="AB16" s="213">
        <f t="shared" si="2"/>
        <v>0</v>
      </c>
      <c r="AC16" s="221"/>
      <c r="AD16" s="260"/>
      <c r="AE16" s="226"/>
      <c r="AF16" s="6"/>
    </row>
    <row r="17" spans="1:32" ht="13.8" thickBot="1" x14ac:dyDescent="0.3">
      <c r="A17" s="5"/>
      <c r="B17" s="82"/>
      <c r="C17" s="84">
        <f t="shared" si="0"/>
        <v>5</v>
      </c>
      <c r="D17" s="69"/>
      <c r="E17" s="170" t="s">
        <v>90</v>
      </c>
      <c r="F17" s="223"/>
      <c r="G17" s="259" t="s">
        <v>91</v>
      </c>
      <c r="H17" s="224"/>
      <c r="I17" s="70"/>
      <c r="J17" s="71"/>
      <c r="K17" s="260">
        <v>15071.04</v>
      </c>
      <c r="L17" s="71"/>
      <c r="M17" s="260">
        <v>6953.57</v>
      </c>
      <c r="N17" s="90"/>
      <c r="O17" s="260"/>
      <c r="P17" s="90"/>
      <c r="Q17" s="260"/>
      <c r="R17" s="73"/>
      <c r="S17" s="219">
        <f t="shared" si="1"/>
        <v>22024.61</v>
      </c>
      <c r="T17" s="77"/>
      <c r="U17" s="90"/>
      <c r="V17" s="260">
        <f>16.6+37.35</f>
        <v>53.95</v>
      </c>
      <c r="W17" s="73"/>
      <c r="X17" s="212"/>
      <c r="Y17" s="74"/>
      <c r="Z17" s="260">
        <v>7.91</v>
      </c>
      <c r="AA17" s="225"/>
      <c r="AB17" s="213">
        <f t="shared" si="2"/>
        <v>61.86</v>
      </c>
      <c r="AC17" s="221"/>
      <c r="AD17" s="260">
        <v>331.36</v>
      </c>
      <c r="AE17" s="226"/>
      <c r="AF17" s="6"/>
    </row>
    <row r="18" spans="1:32" ht="13.8" thickBot="1" x14ac:dyDescent="0.3">
      <c r="A18" s="5"/>
      <c r="B18" s="82"/>
      <c r="C18" s="84">
        <f t="shared" si="0"/>
        <v>6</v>
      </c>
      <c r="D18" s="69"/>
      <c r="E18" s="70" t="s">
        <v>90</v>
      </c>
      <c r="F18" s="223"/>
      <c r="G18" s="259" t="s">
        <v>92</v>
      </c>
      <c r="H18" s="224"/>
      <c r="I18" s="70"/>
      <c r="J18" s="71"/>
      <c r="K18" s="260">
        <v>15071.04</v>
      </c>
      <c r="L18" s="71"/>
      <c r="M18" s="260">
        <v>4267.79</v>
      </c>
      <c r="N18" s="90"/>
      <c r="O18" s="260"/>
      <c r="P18" s="90"/>
      <c r="Q18" s="260"/>
      <c r="R18" s="73"/>
      <c r="S18" s="219">
        <f t="shared" si="1"/>
        <v>19338.830000000002</v>
      </c>
      <c r="T18" s="77"/>
      <c r="U18" s="90"/>
      <c r="V18" s="260">
        <f>73.4+165.15</f>
        <v>238.55</v>
      </c>
      <c r="W18" s="73"/>
      <c r="X18" s="212"/>
      <c r="Y18" s="74"/>
      <c r="Z18" s="260"/>
      <c r="AA18" s="225"/>
      <c r="AB18" s="213">
        <f t="shared" si="2"/>
        <v>238.55</v>
      </c>
      <c r="AC18" s="221"/>
      <c r="AD18" s="260"/>
      <c r="AE18" s="226"/>
      <c r="AF18" s="6"/>
    </row>
    <row r="19" spans="1:32" ht="13.8" thickBot="1" x14ac:dyDescent="0.3">
      <c r="A19" s="5"/>
      <c r="B19" s="82"/>
      <c r="C19" s="84">
        <f t="shared" si="0"/>
        <v>7</v>
      </c>
      <c r="D19" s="69"/>
      <c r="E19" s="70" t="s">
        <v>88</v>
      </c>
      <c r="F19" s="223"/>
      <c r="G19" s="259" t="s">
        <v>93</v>
      </c>
      <c r="H19" s="224"/>
      <c r="I19" s="70"/>
      <c r="J19" s="71"/>
      <c r="K19" s="260">
        <v>15071.04</v>
      </c>
      <c r="L19" s="71"/>
      <c r="M19" s="260">
        <v>1338.91</v>
      </c>
      <c r="N19" s="90"/>
      <c r="O19" s="260"/>
      <c r="P19" s="90"/>
      <c r="Q19" s="260"/>
      <c r="R19" s="73"/>
      <c r="S19" s="219">
        <f t="shared" si="1"/>
        <v>16409.95</v>
      </c>
      <c r="T19" s="77"/>
      <c r="U19" s="90"/>
      <c r="V19" s="260"/>
      <c r="W19" s="73"/>
      <c r="X19" s="212"/>
      <c r="Y19" s="74"/>
      <c r="Z19" s="260"/>
      <c r="AA19" s="225"/>
      <c r="AB19" s="213">
        <f t="shared" si="2"/>
        <v>0</v>
      </c>
      <c r="AC19" s="221"/>
      <c r="AD19" s="260"/>
      <c r="AE19" s="226"/>
      <c r="AF19" s="6"/>
    </row>
    <row r="20" spans="1:32" ht="13.8" thickBot="1" x14ac:dyDescent="0.3">
      <c r="A20" s="5"/>
      <c r="B20" s="82"/>
      <c r="C20" s="84">
        <f t="shared" si="0"/>
        <v>8</v>
      </c>
      <c r="D20" s="69"/>
      <c r="E20" s="70" t="s">
        <v>86</v>
      </c>
      <c r="F20" s="223"/>
      <c r="G20" s="259" t="s">
        <v>94</v>
      </c>
      <c r="H20" s="224"/>
      <c r="I20" s="70"/>
      <c r="J20" s="71"/>
      <c r="K20" s="260">
        <v>15071.04</v>
      </c>
      <c r="L20" s="71"/>
      <c r="M20" s="260"/>
      <c r="N20" s="90"/>
      <c r="O20" s="260"/>
      <c r="P20" s="90"/>
      <c r="Q20" s="260"/>
      <c r="R20" s="73"/>
      <c r="S20" s="219">
        <f t="shared" si="1"/>
        <v>15071.04</v>
      </c>
      <c r="T20" s="77"/>
      <c r="U20" s="90"/>
      <c r="V20" s="260"/>
      <c r="W20" s="73"/>
      <c r="X20" s="212"/>
      <c r="Y20" s="74"/>
      <c r="Z20" s="260"/>
      <c r="AA20" s="225"/>
      <c r="AB20" s="213">
        <f t="shared" si="2"/>
        <v>0</v>
      </c>
      <c r="AC20" s="221"/>
      <c r="AD20" s="260"/>
      <c r="AE20" s="226"/>
      <c r="AF20" s="6"/>
    </row>
    <row r="21" spans="1:32" ht="13.8" thickBot="1" x14ac:dyDescent="0.3">
      <c r="A21" s="5"/>
      <c r="B21" s="82"/>
      <c r="C21" s="84">
        <f t="shared" si="0"/>
        <v>9</v>
      </c>
      <c r="D21" s="69"/>
      <c r="E21" s="70" t="s">
        <v>95</v>
      </c>
      <c r="F21" s="223"/>
      <c r="G21" s="259" t="s">
        <v>96</v>
      </c>
      <c r="H21" s="224"/>
      <c r="I21" s="70"/>
      <c r="J21" s="71"/>
      <c r="K21" s="260">
        <v>15071.04</v>
      </c>
      <c r="L21" s="71"/>
      <c r="M21" s="260"/>
      <c r="N21" s="90"/>
      <c r="O21" s="260">
        <v>5946.25</v>
      </c>
      <c r="P21" s="90"/>
      <c r="Q21" s="260"/>
      <c r="R21" s="73"/>
      <c r="S21" s="219">
        <f t="shared" si="1"/>
        <v>21017.29</v>
      </c>
      <c r="T21" s="77"/>
      <c r="U21" s="90"/>
      <c r="V21" s="260"/>
      <c r="W21" s="73"/>
      <c r="X21" s="212"/>
      <c r="Y21" s="74"/>
      <c r="Z21" s="260"/>
      <c r="AA21" s="225"/>
      <c r="AB21" s="213">
        <f t="shared" si="2"/>
        <v>0</v>
      </c>
      <c r="AC21" s="221"/>
      <c r="AD21" s="260"/>
      <c r="AE21" s="226"/>
      <c r="AF21" s="6"/>
    </row>
    <row r="22" spans="1:32" ht="13.8" thickBot="1" x14ac:dyDescent="0.3">
      <c r="A22" s="5"/>
      <c r="B22" s="82"/>
      <c r="C22" s="84">
        <f t="shared" si="0"/>
        <v>10</v>
      </c>
      <c r="D22" s="69"/>
      <c r="E22" s="70" t="s">
        <v>97</v>
      </c>
      <c r="F22" s="223"/>
      <c r="G22" s="259" t="s">
        <v>98</v>
      </c>
      <c r="H22" s="224"/>
      <c r="I22" s="70"/>
      <c r="J22" s="71"/>
      <c r="K22" s="260">
        <v>15071.04</v>
      </c>
      <c r="L22" s="71"/>
      <c r="M22" s="260"/>
      <c r="N22" s="90"/>
      <c r="O22" s="260"/>
      <c r="P22" s="90"/>
      <c r="Q22" s="260"/>
      <c r="R22" s="73"/>
      <c r="S22" s="219">
        <f t="shared" si="1"/>
        <v>15071.04</v>
      </c>
      <c r="T22" s="77"/>
      <c r="U22" s="90"/>
      <c r="V22" s="260">
        <f>23.6+53.1</f>
        <v>76.7</v>
      </c>
      <c r="W22" s="73"/>
      <c r="X22" s="212"/>
      <c r="Y22" s="74"/>
      <c r="Z22" s="260"/>
      <c r="AA22" s="225"/>
      <c r="AB22" s="213">
        <f t="shared" si="2"/>
        <v>76.7</v>
      </c>
      <c r="AC22" s="221"/>
      <c r="AD22" s="260"/>
      <c r="AE22" s="226"/>
      <c r="AF22" s="6"/>
    </row>
    <row r="23" spans="1:32" ht="13.8" thickBot="1" x14ac:dyDescent="0.3">
      <c r="A23" s="5"/>
      <c r="B23" s="82"/>
      <c r="C23" s="84">
        <f t="shared" si="0"/>
        <v>11</v>
      </c>
      <c r="D23" s="69"/>
      <c r="E23" s="70" t="s">
        <v>99</v>
      </c>
      <c r="F23" s="223"/>
      <c r="G23" s="259" t="s">
        <v>100</v>
      </c>
      <c r="H23" s="224"/>
      <c r="I23" s="70"/>
      <c r="J23" s="71"/>
      <c r="K23" s="260">
        <v>15071.04</v>
      </c>
      <c r="L23" s="71"/>
      <c r="M23" s="260">
        <v>1590.07</v>
      </c>
      <c r="N23" s="90"/>
      <c r="O23" s="260"/>
      <c r="P23" s="90"/>
      <c r="Q23" s="260"/>
      <c r="R23" s="73"/>
      <c r="S23" s="219">
        <f t="shared" si="1"/>
        <v>16661.11</v>
      </c>
      <c r="T23" s="77"/>
      <c r="U23" s="90"/>
      <c r="V23" s="260"/>
      <c r="W23" s="73"/>
      <c r="X23" s="212"/>
      <c r="Y23" s="74"/>
      <c r="Z23" s="260">
        <v>204.98</v>
      </c>
      <c r="AA23" s="225"/>
      <c r="AB23" s="213">
        <f t="shared" si="2"/>
        <v>204.98</v>
      </c>
      <c r="AC23" s="221"/>
      <c r="AD23" s="260"/>
      <c r="AE23" s="226"/>
      <c r="AF23" s="6"/>
    </row>
    <row r="24" spans="1:32" ht="13.8" thickBot="1" x14ac:dyDescent="0.3">
      <c r="A24" s="5"/>
      <c r="B24" s="82"/>
      <c r="C24" s="84">
        <f t="shared" si="0"/>
        <v>12</v>
      </c>
      <c r="D24" s="69"/>
      <c r="E24" s="70" t="s">
        <v>99</v>
      </c>
      <c r="F24" s="223"/>
      <c r="G24" s="259" t="s">
        <v>101</v>
      </c>
      <c r="H24" s="224"/>
      <c r="I24" s="70"/>
      <c r="J24" s="71"/>
      <c r="K24" s="260">
        <v>15071.04</v>
      </c>
      <c r="L24" s="71"/>
      <c r="M24" s="260"/>
      <c r="N24" s="90"/>
      <c r="O24" s="260"/>
      <c r="P24" s="90"/>
      <c r="Q24" s="260"/>
      <c r="R24" s="73"/>
      <c r="S24" s="219">
        <f t="shared" si="1"/>
        <v>15071.04</v>
      </c>
      <c r="T24" s="77"/>
      <c r="U24" s="90"/>
      <c r="V24" s="260"/>
      <c r="W24" s="73"/>
      <c r="X24" s="212"/>
      <c r="Y24" s="74"/>
      <c r="Z24" s="260"/>
      <c r="AA24" s="225"/>
      <c r="AB24" s="213">
        <f t="shared" si="2"/>
        <v>0</v>
      </c>
      <c r="AC24" s="221"/>
      <c r="AD24" s="260"/>
      <c r="AE24" s="226"/>
      <c r="AF24" s="6"/>
    </row>
    <row r="25" spans="1:32" ht="13.8" thickBot="1" x14ac:dyDescent="0.3">
      <c r="A25" s="5"/>
      <c r="B25" s="82"/>
      <c r="C25" s="84">
        <f t="shared" si="0"/>
        <v>13</v>
      </c>
      <c r="D25" s="69"/>
      <c r="E25" s="70" t="s">
        <v>102</v>
      </c>
      <c r="F25" s="223"/>
      <c r="G25" s="259" t="s">
        <v>103</v>
      </c>
      <c r="H25" s="224"/>
      <c r="I25" s="70"/>
      <c r="J25" s="71"/>
      <c r="K25" s="260">
        <v>15071.04</v>
      </c>
      <c r="L25" s="71"/>
      <c r="M25" s="260">
        <v>2677.73</v>
      </c>
      <c r="N25" s="90"/>
      <c r="O25" s="260"/>
      <c r="P25" s="90"/>
      <c r="Q25" s="260"/>
      <c r="R25" s="73"/>
      <c r="S25" s="219">
        <f t="shared" si="1"/>
        <v>17748.77</v>
      </c>
      <c r="T25" s="77"/>
      <c r="U25" s="90"/>
      <c r="V25" s="260"/>
      <c r="W25" s="73"/>
      <c r="X25" s="212"/>
      <c r="Y25" s="74"/>
      <c r="Z25" s="260"/>
      <c r="AA25" s="225"/>
      <c r="AB25" s="213">
        <f t="shared" si="2"/>
        <v>0</v>
      </c>
      <c r="AC25" s="221"/>
      <c r="AD25" s="260"/>
      <c r="AE25" s="226"/>
      <c r="AF25" s="6"/>
    </row>
    <row r="26" spans="1:32" ht="13.8" thickBot="1" x14ac:dyDescent="0.3">
      <c r="A26" s="5"/>
      <c r="B26" s="82"/>
      <c r="C26" s="84">
        <f t="shared" si="0"/>
        <v>14</v>
      </c>
      <c r="D26" s="69"/>
      <c r="E26" s="70" t="s">
        <v>104</v>
      </c>
      <c r="F26" s="223"/>
      <c r="G26" s="259" t="s">
        <v>105</v>
      </c>
      <c r="H26" s="224"/>
      <c r="I26" s="70"/>
      <c r="J26" s="71"/>
      <c r="K26" s="260">
        <v>15071.04</v>
      </c>
      <c r="L26" s="71"/>
      <c r="M26" s="260">
        <v>7565.88</v>
      </c>
      <c r="N26" s="90"/>
      <c r="O26" s="260"/>
      <c r="P26" s="90"/>
      <c r="Q26" s="260"/>
      <c r="R26" s="73"/>
      <c r="S26" s="219">
        <f t="shared" si="1"/>
        <v>22636.920000000002</v>
      </c>
      <c r="T26" s="77"/>
      <c r="U26" s="90"/>
      <c r="V26" s="260"/>
      <c r="W26" s="73"/>
      <c r="X26" s="212"/>
      <c r="Y26" s="74"/>
      <c r="Z26" s="260"/>
      <c r="AA26" s="225"/>
      <c r="AB26" s="213">
        <f t="shared" si="2"/>
        <v>0</v>
      </c>
      <c r="AC26" s="221"/>
      <c r="AD26" s="260"/>
      <c r="AE26" s="226"/>
      <c r="AF26" s="6"/>
    </row>
    <row r="27" spans="1:32" ht="13.8" thickBot="1" x14ac:dyDescent="0.3">
      <c r="A27" s="5"/>
      <c r="B27" s="82"/>
      <c r="C27" s="84">
        <f t="shared" si="0"/>
        <v>15</v>
      </c>
      <c r="D27" s="69"/>
      <c r="E27" s="70" t="s">
        <v>106</v>
      </c>
      <c r="F27" s="223"/>
      <c r="G27" s="259" t="s">
        <v>107</v>
      </c>
      <c r="H27" s="224"/>
      <c r="I27" s="70"/>
      <c r="J27" s="71"/>
      <c r="K27" s="260">
        <v>15071.04</v>
      </c>
      <c r="L27" s="71"/>
      <c r="M27" s="260"/>
      <c r="N27" s="90"/>
      <c r="O27" s="260"/>
      <c r="P27" s="90"/>
      <c r="Q27" s="260"/>
      <c r="R27" s="73"/>
      <c r="S27" s="219">
        <f t="shared" si="1"/>
        <v>15071.04</v>
      </c>
      <c r="T27" s="77"/>
      <c r="U27" s="90"/>
      <c r="V27" s="260"/>
      <c r="W27" s="73"/>
      <c r="X27" s="212"/>
      <c r="Y27" s="74"/>
      <c r="Z27" s="260"/>
      <c r="AA27" s="225"/>
      <c r="AB27" s="213">
        <f t="shared" si="2"/>
        <v>0</v>
      </c>
      <c r="AC27" s="221"/>
      <c r="AD27" s="260"/>
      <c r="AE27" s="226"/>
      <c r="AF27" s="6"/>
    </row>
    <row r="28" spans="1:32" ht="13.8" thickBot="1" x14ac:dyDescent="0.3">
      <c r="A28" s="5"/>
      <c r="B28" s="82"/>
      <c r="C28" s="84">
        <f t="shared" si="0"/>
        <v>16</v>
      </c>
      <c r="D28" s="69"/>
      <c r="E28" s="70" t="s">
        <v>86</v>
      </c>
      <c r="F28" s="223"/>
      <c r="G28" s="259" t="s">
        <v>108</v>
      </c>
      <c r="H28" s="224"/>
      <c r="I28" s="70"/>
      <c r="J28" s="71"/>
      <c r="K28" s="260">
        <v>15071.04</v>
      </c>
      <c r="L28" s="71"/>
      <c r="M28" s="260">
        <v>2211.0500000000002</v>
      </c>
      <c r="N28" s="90"/>
      <c r="O28" s="260"/>
      <c r="P28" s="90"/>
      <c r="Q28" s="260"/>
      <c r="R28" s="73"/>
      <c r="S28" s="219">
        <f t="shared" si="1"/>
        <v>17282.09</v>
      </c>
      <c r="T28" s="77"/>
      <c r="U28" s="90"/>
      <c r="V28" s="260"/>
      <c r="W28" s="73"/>
      <c r="X28" s="212"/>
      <c r="Y28" s="74"/>
      <c r="Z28" s="260"/>
      <c r="AA28" s="225"/>
      <c r="AB28" s="213">
        <f t="shared" si="2"/>
        <v>0</v>
      </c>
      <c r="AC28" s="221"/>
      <c r="AD28" s="260"/>
      <c r="AE28" s="226"/>
      <c r="AF28" s="6"/>
    </row>
    <row r="29" spans="1:32" ht="13.8" thickBot="1" x14ac:dyDescent="0.3">
      <c r="A29" s="5"/>
      <c r="B29" s="82"/>
      <c r="C29" s="84">
        <f t="shared" si="0"/>
        <v>17</v>
      </c>
      <c r="D29" s="69"/>
      <c r="E29" s="70" t="s">
        <v>88</v>
      </c>
      <c r="F29" s="223"/>
      <c r="G29" s="259" t="s">
        <v>109</v>
      </c>
      <c r="H29" s="224"/>
      <c r="I29" s="70"/>
      <c r="J29" s="71"/>
      <c r="K29" s="260">
        <v>15071.04</v>
      </c>
      <c r="L29" s="71"/>
      <c r="M29" s="260">
        <v>3476.74</v>
      </c>
      <c r="N29" s="90"/>
      <c r="O29" s="260"/>
      <c r="P29" s="90"/>
      <c r="Q29" s="260"/>
      <c r="R29" s="73"/>
      <c r="S29" s="219">
        <f t="shared" si="1"/>
        <v>18547.78</v>
      </c>
      <c r="T29" s="77"/>
      <c r="U29" s="90"/>
      <c r="V29" s="260">
        <f>60+135</f>
        <v>195</v>
      </c>
      <c r="W29" s="73"/>
      <c r="X29" s="212"/>
      <c r="Y29" s="74"/>
      <c r="Z29" s="260"/>
      <c r="AA29" s="225"/>
      <c r="AB29" s="213">
        <f t="shared" si="2"/>
        <v>195</v>
      </c>
      <c r="AC29" s="221"/>
      <c r="AD29" s="260"/>
      <c r="AE29" s="226"/>
      <c r="AF29" s="6"/>
    </row>
    <row r="30" spans="1:32" ht="13.8" thickBot="1" x14ac:dyDescent="0.3">
      <c r="A30" s="5"/>
      <c r="B30" s="82"/>
      <c r="C30" s="84">
        <f t="shared" si="0"/>
        <v>18</v>
      </c>
      <c r="D30" s="69"/>
      <c r="E30" s="70" t="s">
        <v>110</v>
      </c>
      <c r="F30" s="223"/>
      <c r="G30" s="259" t="s">
        <v>111</v>
      </c>
      <c r="H30" s="224"/>
      <c r="I30" s="70"/>
      <c r="J30" s="71"/>
      <c r="K30" s="260">
        <v>15071.04</v>
      </c>
      <c r="L30" s="71"/>
      <c r="M30" s="260">
        <v>1590.07</v>
      </c>
      <c r="N30" s="90"/>
      <c r="O30" s="260"/>
      <c r="P30" s="90"/>
      <c r="Q30" s="260">
        <v>6500.5</v>
      </c>
      <c r="R30" s="73"/>
      <c r="S30" s="219">
        <f t="shared" si="1"/>
        <v>23161.61</v>
      </c>
      <c r="T30" s="77"/>
      <c r="U30" s="90"/>
      <c r="V30" s="260"/>
      <c r="W30" s="73"/>
      <c r="X30" s="212"/>
      <c r="Y30" s="74"/>
      <c r="Z30" s="260"/>
      <c r="AA30" s="225"/>
      <c r="AB30" s="213">
        <f t="shared" si="2"/>
        <v>0</v>
      </c>
      <c r="AC30" s="221"/>
      <c r="AD30" s="260"/>
      <c r="AE30" s="226"/>
      <c r="AF30" s="6"/>
    </row>
    <row r="31" spans="1:32" ht="13.8" thickBot="1" x14ac:dyDescent="0.3">
      <c r="A31" s="5"/>
      <c r="B31" s="82"/>
      <c r="C31" s="84">
        <f t="shared" si="0"/>
        <v>19</v>
      </c>
      <c r="D31" s="69"/>
      <c r="E31" s="70" t="s">
        <v>112</v>
      </c>
      <c r="F31" s="223"/>
      <c r="G31" s="259" t="s">
        <v>113</v>
      </c>
      <c r="H31" s="224"/>
      <c r="I31" s="70"/>
      <c r="J31" s="71"/>
      <c r="K31" s="260">
        <v>15071.04</v>
      </c>
      <c r="L31" s="71"/>
      <c r="M31" s="260">
        <v>2677.73</v>
      </c>
      <c r="N31" s="90"/>
      <c r="O31" s="260"/>
      <c r="P31" s="90"/>
      <c r="Q31" s="260"/>
      <c r="R31" s="73"/>
      <c r="S31" s="219">
        <f t="shared" si="1"/>
        <v>17748.77</v>
      </c>
      <c r="T31" s="77"/>
      <c r="U31" s="90"/>
      <c r="V31" s="260">
        <f>14.8+33.3</f>
        <v>48.099999999999994</v>
      </c>
      <c r="W31" s="73"/>
      <c r="X31" s="212"/>
      <c r="Y31" s="74"/>
      <c r="Z31" s="260"/>
      <c r="AA31" s="225"/>
      <c r="AB31" s="213">
        <f t="shared" si="2"/>
        <v>48.099999999999994</v>
      </c>
      <c r="AC31" s="221"/>
      <c r="AD31" s="260"/>
      <c r="AE31" s="226"/>
      <c r="AF31" s="6"/>
    </row>
    <row r="32" spans="1:32" ht="13.8" thickBot="1" x14ac:dyDescent="0.3">
      <c r="A32" s="5"/>
      <c r="B32" s="82"/>
      <c r="C32" s="84">
        <f t="shared" si="0"/>
        <v>20</v>
      </c>
      <c r="D32" s="69"/>
      <c r="E32" s="70" t="s">
        <v>82</v>
      </c>
      <c r="F32" s="223"/>
      <c r="G32" s="259" t="s">
        <v>114</v>
      </c>
      <c r="H32" s="224"/>
      <c r="I32" s="70"/>
      <c r="J32" s="71"/>
      <c r="K32" s="260">
        <v>15071.04</v>
      </c>
      <c r="L32" s="71"/>
      <c r="M32" s="260"/>
      <c r="N32" s="90"/>
      <c r="O32" s="260"/>
      <c r="P32" s="90"/>
      <c r="Q32" s="260"/>
      <c r="R32" s="73"/>
      <c r="S32" s="219">
        <f t="shared" si="1"/>
        <v>15071.04</v>
      </c>
      <c r="T32" s="77"/>
      <c r="U32" s="90"/>
      <c r="V32" s="260"/>
      <c r="W32" s="73"/>
      <c r="X32" s="212"/>
      <c r="Y32" s="74"/>
      <c r="Z32" s="260"/>
      <c r="AA32" s="225"/>
      <c r="AB32" s="213">
        <f t="shared" si="2"/>
        <v>0</v>
      </c>
      <c r="AC32" s="221"/>
      <c r="AD32" s="260"/>
      <c r="AE32" s="226"/>
      <c r="AF32" s="6"/>
    </row>
    <row r="33" spans="1:32" ht="13.8" thickBot="1" x14ac:dyDescent="0.3">
      <c r="A33" s="5"/>
      <c r="B33" s="82"/>
      <c r="C33" s="84">
        <f t="shared" si="0"/>
        <v>21</v>
      </c>
      <c r="D33" s="69"/>
      <c r="E33" s="70" t="s">
        <v>99</v>
      </c>
      <c r="F33" s="223"/>
      <c r="G33" s="259" t="s">
        <v>115</v>
      </c>
      <c r="H33" s="224"/>
      <c r="I33" s="70"/>
      <c r="J33" s="71"/>
      <c r="K33" s="260">
        <v>15071.04</v>
      </c>
      <c r="L33" s="71"/>
      <c r="M33" s="260">
        <v>795.02</v>
      </c>
      <c r="N33" s="90"/>
      <c r="O33" s="260"/>
      <c r="P33" s="90"/>
      <c r="Q33" s="260"/>
      <c r="R33" s="73"/>
      <c r="S33" s="219">
        <f t="shared" si="1"/>
        <v>15866.060000000001</v>
      </c>
      <c r="T33" s="77"/>
      <c r="U33" s="90"/>
      <c r="V33" s="260"/>
      <c r="W33" s="73"/>
      <c r="X33" s="212"/>
      <c r="Y33" s="74"/>
      <c r="Z33" s="260"/>
      <c r="AA33" s="225"/>
      <c r="AB33" s="213">
        <f t="shared" si="2"/>
        <v>0</v>
      </c>
      <c r="AC33" s="221"/>
      <c r="AD33" s="260"/>
      <c r="AE33" s="226"/>
      <c r="AF33" s="6"/>
    </row>
    <row r="34" spans="1:32" ht="13.8" thickBot="1" x14ac:dyDescent="0.3">
      <c r="A34" s="5"/>
      <c r="B34" s="82"/>
      <c r="C34" s="84">
        <f>SUM(C33+1)</f>
        <v>22</v>
      </c>
      <c r="D34" s="69"/>
      <c r="E34" s="70" t="s">
        <v>106</v>
      </c>
      <c r="F34" s="223"/>
      <c r="G34" s="259" t="s">
        <v>116</v>
      </c>
      <c r="H34" s="224"/>
      <c r="I34" s="70"/>
      <c r="J34" s="71"/>
      <c r="K34" s="260">
        <v>15071.04</v>
      </c>
      <c r="L34" s="71"/>
      <c r="M34" s="260"/>
      <c r="N34" s="90"/>
      <c r="O34" s="260">
        <v>26003.75</v>
      </c>
      <c r="P34" s="90"/>
      <c r="Q34" s="260">
        <v>1486.46</v>
      </c>
      <c r="R34" s="73"/>
      <c r="S34" s="219">
        <f t="shared" si="1"/>
        <v>42561.25</v>
      </c>
      <c r="T34" s="77"/>
      <c r="U34" s="90"/>
      <c r="V34" s="260"/>
      <c r="W34" s="73"/>
      <c r="X34" s="212"/>
      <c r="Y34" s="74"/>
      <c r="Z34" s="260">
        <v>255.59</v>
      </c>
      <c r="AA34" s="225"/>
      <c r="AB34" s="213">
        <f t="shared" si="2"/>
        <v>255.59</v>
      </c>
      <c r="AC34" s="221"/>
      <c r="AD34" s="260"/>
      <c r="AE34" s="226"/>
      <c r="AF34" s="6"/>
    </row>
    <row r="35" spans="1:32" ht="13.8" thickBot="1" x14ac:dyDescent="0.3">
      <c r="A35" s="5"/>
      <c r="B35" s="82"/>
      <c r="C35" s="84">
        <f t="shared" si="0"/>
        <v>23</v>
      </c>
      <c r="D35" s="69"/>
      <c r="E35" s="70" t="s">
        <v>83</v>
      </c>
      <c r="F35" s="223"/>
      <c r="G35" s="259" t="s">
        <v>117</v>
      </c>
      <c r="H35" s="224"/>
      <c r="I35" s="70"/>
      <c r="J35" s="71"/>
      <c r="K35" s="260">
        <v>4132.38</v>
      </c>
      <c r="L35" s="71"/>
      <c r="M35" s="260">
        <v>612.30999999999995</v>
      </c>
      <c r="N35" s="90"/>
      <c r="O35" s="260"/>
      <c r="P35" s="90"/>
      <c r="Q35" s="260"/>
      <c r="R35" s="73"/>
      <c r="S35" s="219">
        <f t="shared" si="1"/>
        <v>4744.6900000000005</v>
      </c>
      <c r="T35" s="77"/>
      <c r="U35" s="90"/>
      <c r="V35" s="260"/>
      <c r="W35" s="73"/>
      <c r="X35" s="212"/>
      <c r="Y35" s="74"/>
      <c r="Z35" s="260"/>
      <c r="AA35" s="225"/>
      <c r="AB35" s="213">
        <f t="shared" si="2"/>
        <v>0</v>
      </c>
      <c r="AC35" s="221"/>
      <c r="AD35" s="260"/>
      <c r="AE35" s="226"/>
      <c r="AF35" s="6"/>
    </row>
    <row r="36" spans="1:32" ht="13.8" thickBot="1" x14ac:dyDescent="0.3">
      <c r="A36" s="5"/>
      <c r="B36" s="82"/>
      <c r="C36" s="84">
        <f t="shared" si="0"/>
        <v>24</v>
      </c>
      <c r="D36" s="69"/>
      <c r="E36" s="70" t="s">
        <v>90</v>
      </c>
      <c r="F36" s="223"/>
      <c r="G36" s="259" t="s">
        <v>118</v>
      </c>
      <c r="H36" s="224"/>
      <c r="I36" s="70"/>
      <c r="J36" s="71"/>
      <c r="K36" s="260">
        <v>1944.65</v>
      </c>
      <c r="L36" s="71"/>
      <c r="M36" s="260"/>
      <c r="N36" s="90"/>
      <c r="O36" s="260"/>
      <c r="P36" s="90"/>
      <c r="Q36" s="260"/>
      <c r="R36" s="73"/>
      <c r="S36" s="219">
        <f t="shared" si="1"/>
        <v>1944.65</v>
      </c>
      <c r="T36" s="77"/>
      <c r="U36" s="90"/>
      <c r="V36" s="260"/>
      <c r="W36" s="73"/>
      <c r="X36" s="212"/>
      <c r="Y36" s="74"/>
      <c r="Z36" s="260"/>
      <c r="AA36" s="225"/>
      <c r="AB36" s="213">
        <f t="shared" si="2"/>
        <v>0</v>
      </c>
      <c r="AC36" s="221"/>
      <c r="AD36" s="260"/>
      <c r="AE36" s="226"/>
      <c r="AF36" s="6"/>
    </row>
    <row r="37" spans="1:32" ht="13.8" thickBot="1" x14ac:dyDescent="0.3">
      <c r="A37" s="5"/>
      <c r="B37" s="82"/>
      <c r="C37" s="84">
        <f t="shared" si="0"/>
        <v>25</v>
      </c>
      <c r="D37" s="69"/>
      <c r="E37" s="70" t="s">
        <v>104</v>
      </c>
      <c r="F37" s="223"/>
      <c r="G37" s="259" t="s">
        <v>119</v>
      </c>
      <c r="H37" s="224"/>
      <c r="I37" s="70"/>
      <c r="J37" s="71"/>
      <c r="K37" s="260">
        <v>15071.04</v>
      </c>
      <c r="L37" s="71"/>
      <c r="M37" s="260"/>
      <c r="N37" s="90"/>
      <c r="O37" s="260"/>
      <c r="P37" s="90"/>
      <c r="Q37" s="260"/>
      <c r="R37" s="73"/>
      <c r="S37" s="219">
        <f t="shared" si="1"/>
        <v>15071.04</v>
      </c>
      <c r="T37" s="77"/>
      <c r="U37" s="90"/>
      <c r="V37" s="260"/>
      <c r="W37" s="73"/>
      <c r="X37" s="212"/>
      <c r="Y37" s="74"/>
      <c r="Z37" s="260"/>
      <c r="AA37" s="225"/>
      <c r="AB37" s="213">
        <f t="shared" si="2"/>
        <v>0</v>
      </c>
      <c r="AC37" s="221"/>
      <c r="AD37" s="260"/>
      <c r="AE37" s="226"/>
      <c r="AF37" s="6"/>
    </row>
    <row r="38" spans="1:32" ht="13.8" thickBot="1" x14ac:dyDescent="0.3">
      <c r="A38" s="5"/>
      <c r="B38" s="82"/>
      <c r="C38" s="84">
        <f t="shared" si="0"/>
        <v>26</v>
      </c>
      <c r="D38" s="69"/>
      <c r="E38" s="70" t="s">
        <v>120</v>
      </c>
      <c r="F38" s="223"/>
      <c r="G38" s="259" t="s">
        <v>121</v>
      </c>
      <c r="H38" s="224"/>
      <c r="I38" s="70"/>
      <c r="J38" s="71"/>
      <c r="K38" s="260">
        <v>5104.71</v>
      </c>
      <c r="L38" s="71"/>
      <c r="M38" s="260"/>
      <c r="N38" s="90"/>
      <c r="O38" s="260"/>
      <c r="P38" s="90"/>
      <c r="Q38" s="260"/>
      <c r="R38" s="73"/>
      <c r="S38" s="219">
        <f t="shared" si="1"/>
        <v>5104.71</v>
      </c>
      <c r="T38" s="77"/>
      <c r="U38" s="90"/>
      <c r="V38" s="260"/>
      <c r="W38" s="73"/>
      <c r="X38" s="212"/>
      <c r="Y38" s="74"/>
      <c r="Z38" s="260"/>
      <c r="AA38" s="225"/>
      <c r="AB38" s="213">
        <f t="shared" si="2"/>
        <v>0</v>
      </c>
      <c r="AC38" s="221"/>
      <c r="AD38" s="260"/>
      <c r="AE38" s="226"/>
      <c r="AF38" s="6"/>
    </row>
    <row r="39" spans="1:32" ht="13.8" thickBot="1" x14ac:dyDescent="0.3">
      <c r="A39" s="5"/>
      <c r="B39" s="82"/>
      <c r="C39" s="84">
        <f t="shared" si="0"/>
        <v>27</v>
      </c>
      <c r="D39" s="69"/>
      <c r="E39" s="70" t="s">
        <v>104</v>
      </c>
      <c r="F39" s="223"/>
      <c r="G39" s="259" t="s">
        <v>122</v>
      </c>
      <c r="H39" s="224"/>
      <c r="I39" s="70"/>
      <c r="J39" s="71"/>
      <c r="K39" s="260">
        <v>15071.04</v>
      </c>
      <c r="L39" s="71"/>
      <c r="M39" s="260">
        <v>612.30999999999995</v>
      </c>
      <c r="N39" s="90"/>
      <c r="O39" s="260"/>
      <c r="P39" s="90"/>
      <c r="Q39" s="260"/>
      <c r="R39" s="73"/>
      <c r="S39" s="219">
        <f t="shared" si="1"/>
        <v>15683.35</v>
      </c>
      <c r="T39" s="77"/>
      <c r="U39" s="90"/>
      <c r="V39" s="260"/>
      <c r="W39" s="73"/>
      <c r="X39" s="212"/>
      <c r="Y39" s="74"/>
      <c r="Z39" s="260"/>
      <c r="AA39" s="225"/>
      <c r="AB39" s="213">
        <f t="shared" si="2"/>
        <v>0</v>
      </c>
      <c r="AC39" s="221"/>
      <c r="AD39" s="260"/>
      <c r="AE39" s="226"/>
      <c r="AF39" s="6"/>
    </row>
    <row r="40" spans="1:32" ht="13.8" thickBot="1" x14ac:dyDescent="0.3">
      <c r="A40" s="5"/>
      <c r="B40" s="82"/>
      <c r="C40" s="84">
        <f t="shared" si="0"/>
        <v>28</v>
      </c>
      <c r="D40" s="69"/>
      <c r="E40" s="70" t="s">
        <v>82</v>
      </c>
      <c r="F40" s="223"/>
      <c r="G40" s="259" t="s">
        <v>122</v>
      </c>
      <c r="H40" s="224"/>
      <c r="I40" s="70"/>
      <c r="J40" s="71"/>
      <c r="K40" s="260">
        <v>15071.04</v>
      </c>
      <c r="L40" s="71"/>
      <c r="M40" s="260">
        <v>2677.73</v>
      </c>
      <c r="N40" s="90"/>
      <c r="O40" s="260"/>
      <c r="P40" s="90"/>
      <c r="Q40" s="260"/>
      <c r="R40" s="73"/>
      <c r="S40" s="219">
        <f t="shared" si="1"/>
        <v>17748.77</v>
      </c>
      <c r="T40" s="77"/>
      <c r="U40" s="90"/>
      <c r="V40" s="260"/>
      <c r="W40" s="73"/>
      <c r="X40" s="212"/>
      <c r="Y40" s="74"/>
      <c r="Z40" s="260"/>
      <c r="AA40" s="225"/>
      <c r="AB40" s="213">
        <f>SUM(V40:Z40)</f>
        <v>0</v>
      </c>
      <c r="AC40" s="221"/>
      <c r="AD40" s="260"/>
      <c r="AE40" s="226"/>
      <c r="AF40" s="6"/>
    </row>
    <row r="41" spans="1:32" ht="13.8" thickBot="1" x14ac:dyDescent="0.3">
      <c r="A41" s="5"/>
      <c r="B41" s="82"/>
      <c r="C41" s="84">
        <f t="shared" si="0"/>
        <v>29</v>
      </c>
      <c r="D41" s="69"/>
      <c r="E41" s="70" t="s">
        <v>99</v>
      </c>
      <c r="F41" s="223"/>
      <c r="G41" s="259" t="s">
        <v>123</v>
      </c>
      <c r="H41" s="224"/>
      <c r="I41" s="70"/>
      <c r="J41" s="71"/>
      <c r="K41" s="260">
        <v>15071.04</v>
      </c>
      <c r="L41" s="71"/>
      <c r="M41" s="260">
        <v>1590.07</v>
      </c>
      <c r="N41" s="90"/>
      <c r="O41" s="260"/>
      <c r="P41" s="90"/>
      <c r="Q41" s="260"/>
      <c r="R41" s="73"/>
      <c r="S41" s="219">
        <f t="shared" si="1"/>
        <v>16661.11</v>
      </c>
      <c r="T41" s="77"/>
      <c r="U41" s="90"/>
      <c r="V41" s="260"/>
      <c r="W41" s="73"/>
      <c r="X41" s="212"/>
      <c r="Y41" s="74"/>
      <c r="Z41" s="260"/>
      <c r="AA41" s="225"/>
      <c r="AB41" s="213">
        <f t="shared" si="2"/>
        <v>0</v>
      </c>
      <c r="AC41" s="221"/>
      <c r="AD41" s="260"/>
      <c r="AE41" s="226"/>
      <c r="AF41" s="6"/>
    </row>
    <row r="42" spans="1:32" ht="13.8" thickBot="1" x14ac:dyDescent="0.3">
      <c r="A42" s="5"/>
      <c r="B42" s="82"/>
      <c r="C42" s="84">
        <f t="shared" si="0"/>
        <v>30</v>
      </c>
      <c r="D42" s="69"/>
      <c r="E42" s="70" t="s">
        <v>104</v>
      </c>
      <c r="F42" s="223"/>
      <c r="G42" s="259" t="s">
        <v>124</v>
      </c>
      <c r="H42" s="224"/>
      <c r="I42" s="70"/>
      <c r="J42" s="71"/>
      <c r="K42" s="260">
        <v>15071.04</v>
      </c>
      <c r="L42" s="71"/>
      <c r="M42" s="260"/>
      <c r="N42" s="90"/>
      <c r="O42" s="260"/>
      <c r="P42" s="90"/>
      <c r="Q42" s="260"/>
      <c r="R42" s="73"/>
      <c r="S42" s="219">
        <f t="shared" si="1"/>
        <v>15071.04</v>
      </c>
      <c r="T42" s="77"/>
      <c r="U42" s="90"/>
      <c r="V42" s="260"/>
      <c r="W42" s="73"/>
      <c r="X42" s="212"/>
      <c r="Y42" s="74"/>
      <c r="Z42" s="260"/>
      <c r="AA42" s="225"/>
      <c r="AB42" s="213">
        <f t="shared" si="2"/>
        <v>0</v>
      </c>
      <c r="AC42" s="221"/>
      <c r="AD42" s="260"/>
      <c r="AE42" s="226"/>
      <c r="AF42" s="6"/>
    </row>
    <row r="43" spans="1:32" ht="13.8" thickBot="1" x14ac:dyDescent="0.3">
      <c r="A43" s="5"/>
      <c r="B43" s="82"/>
      <c r="C43" s="84">
        <f t="shared" si="0"/>
        <v>31</v>
      </c>
      <c r="D43" s="69"/>
      <c r="E43" s="70" t="s">
        <v>90</v>
      </c>
      <c r="F43" s="223"/>
      <c r="G43" s="259" t="s">
        <v>84</v>
      </c>
      <c r="H43" s="224"/>
      <c r="I43" s="70"/>
      <c r="J43" s="71"/>
      <c r="K43" s="260">
        <v>15071.04</v>
      </c>
      <c r="L43" s="71"/>
      <c r="M43" s="260"/>
      <c r="N43" s="90"/>
      <c r="O43" s="260"/>
      <c r="P43" s="90"/>
      <c r="Q43" s="260"/>
      <c r="R43" s="73"/>
      <c r="S43" s="219">
        <f t="shared" si="1"/>
        <v>15071.04</v>
      </c>
      <c r="T43" s="77"/>
      <c r="U43" s="90"/>
      <c r="V43" s="260"/>
      <c r="W43" s="73"/>
      <c r="X43" s="212"/>
      <c r="Y43" s="74"/>
      <c r="Z43" s="260"/>
      <c r="AA43" s="225"/>
      <c r="AB43" s="213">
        <f t="shared" si="2"/>
        <v>0</v>
      </c>
      <c r="AC43" s="221"/>
      <c r="AD43" s="260"/>
      <c r="AE43" s="226"/>
      <c r="AF43" s="6"/>
    </row>
    <row r="44" spans="1:32" ht="13.8" thickBot="1" x14ac:dyDescent="0.3">
      <c r="A44" s="5"/>
      <c r="B44" s="82"/>
      <c r="C44" s="84">
        <f t="shared" si="0"/>
        <v>32</v>
      </c>
      <c r="D44" s="69"/>
      <c r="E44" s="70" t="s">
        <v>104</v>
      </c>
      <c r="F44" s="223"/>
      <c r="G44" s="259" t="s">
        <v>125</v>
      </c>
      <c r="H44" s="224"/>
      <c r="I44" s="70"/>
      <c r="J44" s="71"/>
      <c r="K44" s="260">
        <v>15071.04</v>
      </c>
      <c r="L44" s="71"/>
      <c r="M44" s="260">
        <v>1590.07</v>
      </c>
      <c r="N44" s="90"/>
      <c r="O44" s="260"/>
      <c r="P44" s="90"/>
      <c r="Q44" s="260"/>
      <c r="R44" s="73"/>
      <c r="S44" s="219">
        <f t="shared" si="1"/>
        <v>16661.11</v>
      </c>
      <c r="T44" s="77"/>
      <c r="U44" s="90"/>
      <c r="V44" s="260"/>
      <c r="W44" s="73"/>
      <c r="X44" s="212"/>
      <c r="Y44" s="74"/>
      <c r="Z44" s="260"/>
      <c r="AA44" s="225"/>
      <c r="AB44" s="213">
        <f t="shared" si="2"/>
        <v>0</v>
      </c>
      <c r="AC44" s="221"/>
      <c r="AD44" s="260"/>
      <c r="AE44" s="226"/>
      <c r="AF44" s="6"/>
    </row>
    <row r="45" spans="1:32" ht="13.8" thickBot="1" x14ac:dyDescent="0.3">
      <c r="A45" s="5"/>
      <c r="B45" s="82"/>
      <c r="C45" s="84">
        <f t="shared" si="0"/>
        <v>33</v>
      </c>
      <c r="D45" s="69"/>
      <c r="E45" s="70" t="s">
        <v>88</v>
      </c>
      <c r="F45" s="223"/>
      <c r="G45" s="259" t="s">
        <v>126</v>
      </c>
      <c r="H45" s="224"/>
      <c r="I45" s="70"/>
      <c r="J45" s="71"/>
      <c r="K45" s="260">
        <v>15071.04</v>
      </c>
      <c r="L45" s="71"/>
      <c r="M45" s="260">
        <v>7259.74</v>
      </c>
      <c r="N45" s="90"/>
      <c r="O45" s="260"/>
      <c r="P45" s="90"/>
      <c r="Q45" s="260"/>
      <c r="R45" s="73"/>
      <c r="S45" s="219">
        <f t="shared" si="1"/>
        <v>22330.78</v>
      </c>
      <c r="T45" s="77"/>
      <c r="U45" s="90"/>
      <c r="V45" s="260">
        <f>54.6+122.85</f>
        <v>177.45</v>
      </c>
      <c r="W45" s="73"/>
      <c r="X45" s="212"/>
      <c r="Y45" s="74"/>
      <c r="Z45" s="260">
        <v>176.98</v>
      </c>
      <c r="AA45" s="225"/>
      <c r="AB45" s="213">
        <f t="shared" si="2"/>
        <v>354.42999999999995</v>
      </c>
      <c r="AC45" s="221"/>
      <c r="AD45" s="260"/>
      <c r="AE45" s="226"/>
      <c r="AF45" s="6"/>
    </row>
    <row r="46" spans="1:32" ht="13.8" thickBot="1" x14ac:dyDescent="0.3">
      <c r="A46" s="5"/>
      <c r="B46" s="82"/>
      <c r="C46" s="84">
        <f t="shared" si="0"/>
        <v>34</v>
      </c>
      <c r="D46" s="69"/>
      <c r="E46" s="70" t="s">
        <v>102</v>
      </c>
      <c r="F46" s="223"/>
      <c r="G46" s="259" t="s">
        <v>127</v>
      </c>
      <c r="H46" s="224"/>
      <c r="I46" s="70"/>
      <c r="J46" s="71"/>
      <c r="K46" s="260">
        <v>15071.04</v>
      </c>
      <c r="L46" s="71"/>
      <c r="M46" s="260">
        <v>2677.73</v>
      </c>
      <c r="N46" s="90"/>
      <c r="O46" s="260"/>
      <c r="P46" s="90"/>
      <c r="Q46" s="260"/>
      <c r="R46" s="73"/>
      <c r="S46" s="219">
        <f t="shared" si="1"/>
        <v>17748.77</v>
      </c>
      <c r="T46" s="77"/>
      <c r="U46" s="90"/>
      <c r="V46" s="260"/>
      <c r="W46" s="73"/>
      <c r="X46" s="212"/>
      <c r="Y46" s="74"/>
      <c r="Z46" s="260">
        <v>167.98</v>
      </c>
      <c r="AA46" s="225"/>
      <c r="AB46" s="213">
        <f t="shared" si="2"/>
        <v>167.98</v>
      </c>
      <c r="AC46" s="221"/>
      <c r="AD46" s="260"/>
      <c r="AE46" s="226"/>
      <c r="AF46" s="6"/>
    </row>
    <row r="47" spans="1:32" ht="13.8" thickBot="1" x14ac:dyDescent="0.3">
      <c r="A47" s="5"/>
      <c r="B47" s="82"/>
      <c r="C47" s="84">
        <f t="shared" si="0"/>
        <v>35</v>
      </c>
      <c r="D47" s="69"/>
      <c r="E47" s="70" t="s">
        <v>99</v>
      </c>
      <c r="F47" s="223"/>
      <c r="G47" s="259" t="s">
        <v>143</v>
      </c>
      <c r="H47" s="224"/>
      <c r="I47" s="70"/>
      <c r="J47" s="71"/>
      <c r="K47" s="260">
        <v>5215.4399999999996</v>
      </c>
      <c r="L47" s="71"/>
      <c r="M47" s="260"/>
      <c r="N47" s="90"/>
      <c r="O47" s="260"/>
      <c r="P47" s="90"/>
      <c r="Q47" s="260"/>
      <c r="R47" s="73"/>
      <c r="S47" s="219">
        <f t="shared" si="1"/>
        <v>5215.4399999999996</v>
      </c>
      <c r="T47" s="77"/>
      <c r="U47" s="90"/>
      <c r="V47" s="260"/>
      <c r="W47" s="73"/>
      <c r="X47" s="212"/>
      <c r="Y47" s="74"/>
      <c r="Z47" s="260"/>
      <c r="AA47" s="225"/>
      <c r="AB47" s="213">
        <f t="shared" si="2"/>
        <v>0</v>
      </c>
      <c r="AC47" s="221"/>
      <c r="AD47" s="260"/>
      <c r="AE47" s="226"/>
      <c r="AF47" s="6"/>
    </row>
    <row r="48" spans="1:32" ht="13.8" thickBot="1" x14ac:dyDescent="0.3">
      <c r="A48" s="5"/>
      <c r="B48" s="82"/>
      <c r="C48" s="84">
        <f t="shared" si="0"/>
        <v>36</v>
      </c>
      <c r="D48" s="69"/>
      <c r="E48" s="70" t="s">
        <v>86</v>
      </c>
      <c r="F48" s="223"/>
      <c r="G48" s="259" t="s">
        <v>128</v>
      </c>
      <c r="H48" s="224"/>
      <c r="I48" s="70"/>
      <c r="J48" s="71"/>
      <c r="K48" s="260">
        <v>15071.04</v>
      </c>
      <c r="L48" s="71"/>
      <c r="M48" s="260"/>
      <c r="N48" s="90"/>
      <c r="O48" s="260"/>
      <c r="P48" s="90"/>
      <c r="Q48" s="260"/>
      <c r="R48" s="73"/>
      <c r="S48" s="219">
        <f t="shared" si="1"/>
        <v>15071.04</v>
      </c>
      <c r="T48" s="77"/>
      <c r="U48" s="90"/>
      <c r="V48" s="260"/>
      <c r="W48" s="73"/>
      <c r="X48" s="212"/>
      <c r="Y48" s="74"/>
      <c r="Z48" s="260"/>
      <c r="AA48" s="225"/>
      <c r="AB48" s="213">
        <f t="shared" si="2"/>
        <v>0</v>
      </c>
      <c r="AC48" s="221"/>
      <c r="AD48" s="260"/>
      <c r="AE48" s="226"/>
      <c r="AF48" s="6"/>
    </row>
    <row r="49" spans="1:68" ht="13.8" thickBot="1" x14ac:dyDescent="0.3">
      <c r="A49" s="5"/>
      <c r="B49" s="82"/>
      <c r="C49" s="84">
        <f t="shared" si="0"/>
        <v>37</v>
      </c>
      <c r="D49" s="69"/>
      <c r="E49" s="70" t="s">
        <v>86</v>
      </c>
      <c r="F49" s="223"/>
      <c r="G49" s="259" t="s">
        <v>129</v>
      </c>
      <c r="H49" s="224"/>
      <c r="I49" s="70"/>
      <c r="J49" s="71"/>
      <c r="K49" s="260">
        <v>15071.04</v>
      </c>
      <c r="L49" s="71"/>
      <c r="M49" s="260"/>
      <c r="N49" s="90"/>
      <c r="O49" s="260"/>
      <c r="P49" s="90"/>
      <c r="Q49" s="260"/>
      <c r="R49" s="73"/>
      <c r="S49" s="219">
        <f t="shared" si="1"/>
        <v>15071.04</v>
      </c>
      <c r="T49" s="77"/>
      <c r="U49" s="90"/>
      <c r="V49" s="260"/>
      <c r="W49" s="73"/>
      <c r="X49" s="212"/>
      <c r="Y49" s="74"/>
      <c r="Z49" s="260"/>
      <c r="AA49" s="225"/>
      <c r="AB49" s="213">
        <f t="shared" si="2"/>
        <v>0</v>
      </c>
      <c r="AC49" s="221"/>
      <c r="AD49" s="260"/>
      <c r="AE49" s="226"/>
      <c r="AF49" s="6"/>
    </row>
    <row r="50" spans="1:68" ht="13.8" thickBot="1" x14ac:dyDescent="0.3">
      <c r="A50" s="5"/>
      <c r="B50" s="82"/>
      <c r="C50" s="84">
        <f t="shared" si="0"/>
        <v>38</v>
      </c>
      <c r="D50" s="69"/>
      <c r="E50" s="70" t="s">
        <v>86</v>
      </c>
      <c r="F50" s="223"/>
      <c r="G50" s="259" t="s">
        <v>130</v>
      </c>
      <c r="H50" s="224"/>
      <c r="I50" s="70"/>
      <c r="J50" s="71"/>
      <c r="K50" s="260">
        <v>15071.04</v>
      </c>
      <c r="L50" s="71"/>
      <c r="M50" s="260"/>
      <c r="N50" s="90"/>
      <c r="O50" s="260"/>
      <c r="P50" s="90"/>
      <c r="Q50" s="260"/>
      <c r="R50" s="73"/>
      <c r="S50" s="219">
        <f t="shared" si="1"/>
        <v>15071.04</v>
      </c>
      <c r="T50" s="77"/>
      <c r="U50" s="90"/>
      <c r="V50" s="260"/>
      <c r="W50" s="73"/>
      <c r="X50" s="212"/>
      <c r="Y50" s="74"/>
      <c r="Z50" s="260"/>
      <c r="AA50" s="225"/>
      <c r="AB50" s="213">
        <f>SUM(V50:Z50)</f>
        <v>0</v>
      </c>
      <c r="AC50" s="221"/>
      <c r="AD50" s="260"/>
      <c r="AE50" s="226"/>
      <c r="AF50" s="6"/>
    </row>
    <row r="51" spans="1:68" ht="13.8" thickBot="1" x14ac:dyDescent="0.3">
      <c r="A51" s="5"/>
      <c r="B51" s="82"/>
      <c r="C51" s="84">
        <f t="shared" si="0"/>
        <v>39</v>
      </c>
      <c r="D51" s="69"/>
      <c r="E51" s="70" t="s">
        <v>131</v>
      </c>
      <c r="F51" s="223"/>
      <c r="G51" s="259" t="s">
        <v>132</v>
      </c>
      <c r="H51" s="224"/>
      <c r="I51" s="70"/>
      <c r="J51" s="71"/>
      <c r="K51" s="260">
        <v>15071.04</v>
      </c>
      <c r="L51" s="71"/>
      <c r="M51" s="260"/>
      <c r="N51" s="90"/>
      <c r="O51" s="260"/>
      <c r="P51" s="90"/>
      <c r="Q51" s="260"/>
      <c r="R51" s="73"/>
      <c r="S51" s="219">
        <f t="shared" si="1"/>
        <v>15071.04</v>
      </c>
      <c r="T51" s="77"/>
      <c r="U51" s="90"/>
      <c r="V51" s="260"/>
      <c r="W51" s="73"/>
      <c r="X51" s="212"/>
      <c r="Y51" s="74"/>
      <c r="Z51" s="260"/>
      <c r="AA51" s="225"/>
      <c r="AB51" s="213">
        <f t="shared" si="2"/>
        <v>0</v>
      </c>
      <c r="AC51" s="221"/>
      <c r="AD51" s="260"/>
      <c r="AE51" s="226"/>
      <c r="AF51" s="6"/>
    </row>
    <row r="52" spans="1:68" ht="13.8" thickBot="1" x14ac:dyDescent="0.3">
      <c r="A52" s="5"/>
      <c r="B52" s="82"/>
      <c r="C52" s="84">
        <f t="shared" si="0"/>
        <v>40</v>
      </c>
      <c r="D52" s="69"/>
      <c r="E52" s="70" t="s">
        <v>90</v>
      </c>
      <c r="F52" s="223"/>
      <c r="G52" s="259" t="s">
        <v>133</v>
      </c>
      <c r="H52" s="224"/>
      <c r="I52" s="70"/>
      <c r="J52" s="71"/>
      <c r="K52" s="260">
        <v>15476.17</v>
      </c>
      <c r="L52" s="71"/>
      <c r="M52" s="260"/>
      <c r="N52" s="90"/>
      <c r="O52" s="260"/>
      <c r="P52" s="90"/>
      <c r="Q52" s="260"/>
      <c r="R52" s="73"/>
      <c r="S52" s="219">
        <f t="shared" si="1"/>
        <v>15476.17</v>
      </c>
      <c r="T52" s="77"/>
      <c r="U52" s="90"/>
      <c r="V52" s="260"/>
      <c r="W52" s="73"/>
      <c r="X52" s="212"/>
      <c r="Y52" s="74"/>
      <c r="Z52" s="260"/>
      <c r="AA52" s="225"/>
      <c r="AB52" s="213">
        <f t="shared" si="2"/>
        <v>0</v>
      </c>
      <c r="AC52" s="221"/>
      <c r="AD52" s="260"/>
      <c r="AE52" s="226"/>
      <c r="AF52" s="6"/>
    </row>
    <row r="53" spans="1:68" ht="13.8" thickBot="1" x14ac:dyDescent="0.3">
      <c r="A53" s="5"/>
      <c r="B53" s="82"/>
      <c r="C53" s="84">
        <f t="shared" si="0"/>
        <v>41</v>
      </c>
      <c r="D53" s="69"/>
      <c r="E53" s="70" t="s">
        <v>110</v>
      </c>
      <c r="F53" s="223"/>
      <c r="G53" s="259" t="s">
        <v>134</v>
      </c>
      <c r="H53" s="224"/>
      <c r="I53" s="70"/>
      <c r="J53" s="71"/>
      <c r="K53" s="260">
        <v>14777.99</v>
      </c>
      <c r="L53" s="71"/>
      <c r="M53" s="260">
        <v>6953.57</v>
      </c>
      <c r="N53" s="90"/>
      <c r="O53" s="260"/>
      <c r="P53" s="90"/>
      <c r="Q53" s="260"/>
      <c r="R53" s="73"/>
      <c r="S53" s="219">
        <f t="shared" si="1"/>
        <v>21731.559999999998</v>
      </c>
      <c r="T53" s="77"/>
      <c r="U53" s="90"/>
      <c r="V53" s="260"/>
      <c r="W53" s="73"/>
      <c r="X53" s="212"/>
      <c r="Y53" s="74"/>
      <c r="Z53" s="260"/>
      <c r="AA53" s="225"/>
      <c r="AB53" s="213">
        <f t="shared" si="2"/>
        <v>0</v>
      </c>
      <c r="AC53" s="221"/>
      <c r="AD53" s="260"/>
      <c r="AE53" s="226"/>
      <c r="AF53" s="6"/>
    </row>
    <row r="54" spans="1:68" ht="13.8" thickBot="1" x14ac:dyDescent="0.3">
      <c r="A54" s="5"/>
      <c r="B54" s="82"/>
      <c r="C54" s="84">
        <f t="shared" si="0"/>
        <v>42</v>
      </c>
      <c r="D54" s="69"/>
      <c r="E54" s="70" t="s">
        <v>135</v>
      </c>
      <c r="F54" s="223"/>
      <c r="G54" s="259" t="s">
        <v>136</v>
      </c>
      <c r="H54" s="224"/>
      <c r="I54" s="70"/>
      <c r="J54" s="71"/>
      <c r="K54" s="260">
        <v>12224.29</v>
      </c>
      <c r="L54" s="71"/>
      <c r="M54" s="260"/>
      <c r="N54" s="90"/>
      <c r="O54" s="260"/>
      <c r="P54" s="90"/>
      <c r="Q54" s="260"/>
      <c r="R54" s="73"/>
      <c r="S54" s="219">
        <f t="shared" si="1"/>
        <v>12224.29</v>
      </c>
      <c r="T54" s="77"/>
      <c r="U54" s="90"/>
      <c r="V54" s="260"/>
      <c r="W54" s="73"/>
      <c r="X54" s="212"/>
      <c r="Y54" s="74"/>
      <c r="Z54" s="260"/>
      <c r="AA54" s="225"/>
      <c r="AB54" s="213">
        <f t="shared" si="2"/>
        <v>0</v>
      </c>
      <c r="AC54" s="221"/>
      <c r="AD54" s="260"/>
      <c r="AE54" s="226"/>
      <c r="AF54" s="6"/>
    </row>
    <row r="55" spans="1:68" ht="13.8" thickBot="1" x14ac:dyDescent="0.3">
      <c r="A55" s="5"/>
      <c r="B55" s="82"/>
      <c r="C55" s="84">
        <f t="shared" si="0"/>
        <v>43</v>
      </c>
      <c r="D55" s="69"/>
      <c r="E55" s="70" t="s">
        <v>131</v>
      </c>
      <c r="F55" s="223"/>
      <c r="G55" s="259" t="s">
        <v>137</v>
      </c>
      <c r="H55" s="224"/>
      <c r="I55" s="70"/>
      <c r="J55" s="71"/>
      <c r="K55" s="260">
        <v>9966.33</v>
      </c>
      <c r="L55" s="71"/>
      <c r="M55" s="260"/>
      <c r="N55" s="90"/>
      <c r="O55" s="260"/>
      <c r="P55" s="90"/>
      <c r="Q55" s="260"/>
      <c r="R55" s="73"/>
      <c r="S55" s="219">
        <f t="shared" si="1"/>
        <v>9966.33</v>
      </c>
      <c r="T55" s="77"/>
      <c r="U55" s="90"/>
      <c r="V55" s="260"/>
      <c r="W55" s="73"/>
      <c r="X55" s="212"/>
      <c r="Y55" s="74"/>
      <c r="Z55" s="260"/>
      <c r="AA55" s="225"/>
      <c r="AB55" s="213">
        <f t="shared" si="2"/>
        <v>0</v>
      </c>
      <c r="AC55" s="221"/>
      <c r="AD55" s="260"/>
      <c r="AE55" s="226"/>
      <c r="AF55" s="6"/>
    </row>
    <row r="56" spans="1:68" ht="13.8" thickBot="1" x14ac:dyDescent="0.3">
      <c r="A56" s="5"/>
      <c r="B56" s="82"/>
      <c r="C56" s="84">
        <f t="shared" si="0"/>
        <v>44</v>
      </c>
      <c r="D56" s="69"/>
      <c r="E56" s="70" t="s">
        <v>82</v>
      </c>
      <c r="F56" s="223"/>
      <c r="G56" s="259" t="s">
        <v>138</v>
      </c>
      <c r="H56" s="224"/>
      <c r="I56" s="70"/>
      <c r="J56" s="71"/>
      <c r="K56" s="260">
        <v>5316.73</v>
      </c>
      <c r="L56" s="71"/>
      <c r="M56" s="260"/>
      <c r="N56" s="90"/>
      <c r="O56" s="260"/>
      <c r="P56" s="90"/>
      <c r="Q56" s="260"/>
      <c r="R56" s="73"/>
      <c r="S56" s="219">
        <f t="shared" si="1"/>
        <v>5316.73</v>
      </c>
      <c r="T56" s="77"/>
      <c r="U56" s="90"/>
      <c r="V56" s="260"/>
      <c r="W56" s="73"/>
      <c r="X56" s="212"/>
      <c r="Y56" s="74"/>
      <c r="Z56" s="261"/>
      <c r="AA56" s="225"/>
      <c r="AB56" s="213">
        <f t="shared" si="2"/>
        <v>0</v>
      </c>
      <c r="AC56" s="221"/>
      <c r="AD56" s="260"/>
      <c r="AE56" s="226"/>
      <c r="AF56" s="6"/>
    </row>
    <row r="57" spans="1:68" ht="13.8" thickBot="1" x14ac:dyDescent="0.3">
      <c r="A57" s="5"/>
      <c r="B57" s="82"/>
      <c r="C57" s="84">
        <f t="shared" si="0"/>
        <v>45</v>
      </c>
      <c r="D57" s="69"/>
      <c r="E57" s="70"/>
      <c r="F57" s="223"/>
      <c r="G57" s="64"/>
      <c r="H57" s="224"/>
      <c r="I57" s="70"/>
      <c r="J57" s="71"/>
      <c r="K57" s="66"/>
      <c r="L57" s="71"/>
      <c r="M57" s="66"/>
      <c r="N57" s="90"/>
      <c r="O57" s="66"/>
      <c r="P57" s="90"/>
      <c r="Q57" s="66"/>
      <c r="R57" s="73"/>
      <c r="S57" s="219">
        <f t="shared" ref="S57:S58" si="3">SUM(K57:Q57)</f>
        <v>0</v>
      </c>
      <c r="T57" s="77"/>
      <c r="U57" s="90"/>
      <c r="V57" s="209"/>
      <c r="W57" s="73"/>
      <c r="X57" s="212"/>
      <c r="Y57" s="74"/>
      <c r="Z57" s="123"/>
      <c r="AA57" s="225"/>
      <c r="AB57" s="213">
        <f t="shared" si="2"/>
        <v>0</v>
      </c>
      <c r="AC57" s="221"/>
      <c r="AD57" s="66"/>
      <c r="AE57" s="226"/>
      <c r="AF57" s="6"/>
    </row>
    <row r="58" spans="1:68" ht="13.8" thickBot="1" x14ac:dyDescent="0.3">
      <c r="A58" s="5"/>
      <c r="B58" s="82"/>
      <c r="C58" s="84">
        <f t="shared" si="0"/>
        <v>46</v>
      </c>
      <c r="D58" s="69"/>
      <c r="E58" s="70"/>
      <c r="F58" s="223"/>
      <c r="G58" s="70"/>
      <c r="H58" s="224"/>
      <c r="I58" s="70"/>
      <c r="J58" s="71"/>
      <c r="K58" s="72"/>
      <c r="L58" s="71"/>
      <c r="M58" s="72"/>
      <c r="N58" s="90"/>
      <c r="O58" s="72"/>
      <c r="P58" s="90"/>
      <c r="Q58" s="72"/>
      <c r="R58" s="73"/>
      <c r="S58" s="219">
        <f t="shared" si="3"/>
        <v>0</v>
      </c>
      <c r="T58" s="77"/>
      <c r="U58" s="90"/>
      <c r="V58" s="211"/>
      <c r="W58" s="73"/>
      <c r="X58" s="212"/>
      <c r="Y58" s="74"/>
      <c r="Z58" s="123"/>
      <c r="AA58" s="225"/>
      <c r="AB58" s="213">
        <f t="shared" si="2"/>
        <v>0</v>
      </c>
      <c r="AC58" s="221"/>
      <c r="AD58" s="72"/>
      <c r="AE58" s="226"/>
      <c r="AF58" s="6"/>
    </row>
    <row r="59" spans="1:68" ht="5.25" customHeight="1" x14ac:dyDescent="0.25">
      <c r="A59" s="5"/>
      <c r="B59" s="82"/>
      <c r="C59" s="46"/>
      <c r="D59" s="46"/>
      <c r="E59" s="227"/>
      <c r="F59" s="227"/>
      <c r="G59" s="227"/>
      <c r="H59" s="227"/>
      <c r="I59" s="227"/>
      <c r="J59" s="51"/>
      <c r="K59" s="77"/>
      <c r="L59" s="51"/>
      <c r="M59" s="77"/>
      <c r="N59" s="77"/>
      <c r="O59" s="77"/>
      <c r="P59" s="77"/>
      <c r="Q59" s="77"/>
      <c r="R59" s="58"/>
      <c r="S59" s="77"/>
      <c r="T59" s="77"/>
      <c r="U59" s="77"/>
      <c r="V59" s="77"/>
      <c r="W59" s="58"/>
      <c r="X59" s="78"/>
      <c r="Y59" s="47"/>
      <c r="Z59" s="228"/>
      <c r="AA59" s="228"/>
      <c r="AB59" s="228"/>
      <c r="AC59" s="228"/>
      <c r="AD59" s="77"/>
      <c r="AE59" s="229"/>
      <c r="AF59" s="6"/>
    </row>
    <row r="60" spans="1:68" s="21" customFormat="1" ht="16.5" customHeight="1" x14ac:dyDescent="0.25">
      <c r="A60" s="2"/>
      <c r="B60" s="82"/>
      <c r="C60" s="188" t="s">
        <v>25</v>
      </c>
      <c r="D60" s="129"/>
      <c r="E60" s="129"/>
      <c r="F60" s="227"/>
      <c r="G60" s="227"/>
      <c r="H60" s="227"/>
      <c r="I60" s="227"/>
      <c r="J60" s="51"/>
      <c r="K60" s="89">
        <f>SUM(K13:K59)</f>
        <v>601645.08999999985</v>
      </c>
      <c r="L60" s="189"/>
      <c r="M60" s="89">
        <f>SUM(M13:M58)</f>
        <v>67908.59</v>
      </c>
      <c r="N60" s="78"/>
      <c r="O60" s="89">
        <f>SUM(O13:O58)</f>
        <v>31950</v>
      </c>
      <c r="P60" s="78"/>
      <c r="Q60" s="89">
        <f>SUM(Q13:Q58)</f>
        <v>7986.96</v>
      </c>
      <c r="R60" s="190"/>
      <c r="S60" s="89">
        <f>SUM(S13:S58)</f>
        <v>709490.64000000025</v>
      </c>
      <c r="T60" s="78"/>
      <c r="U60" s="78"/>
      <c r="V60" s="191">
        <f>SUM(V13:V58)</f>
        <v>789.75</v>
      </c>
      <c r="W60" s="190"/>
      <c r="X60" s="191">
        <f>SUM(X13:X58)</f>
        <v>0</v>
      </c>
      <c r="Y60" s="50"/>
      <c r="Z60" s="230">
        <f>SUM(Z13:Z58)</f>
        <v>813.44</v>
      </c>
      <c r="AA60" s="231"/>
      <c r="AB60" s="230">
        <f>SUM(AB13:AB58)</f>
        <v>1603.19</v>
      </c>
      <c r="AC60" s="232"/>
      <c r="AD60" s="89">
        <f>SUM(AD13:AD58)</f>
        <v>331.36</v>
      </c>
      <c r="AE60" s="233"/>
      <c r="AF60" s="2"/>
    </row>
    <row r="61" spans="1:68" ht="13.95" customHeight="1" thickBot="1" x14ac:dyDescent="0.3">
      <c r="A61" s="5"/>
      <c r="B61" s="86"/>
      <c r="C61" s="48"/>
      <c r="D61" s="48"/>
      <c r="E61" s="92"/>
      <c r="F61" s="92"/>
      <c r="G61" s="92"/>
      <c r="H61" s="92"/>
      <c r="I61" s="92"/>
      <c r="J61" s="92"/>
      <c r="K61" s="93"/>
      <c r="L61" s="92"/>
      <c r="M61" s="93"/>
      <c r="N61" s="93"/>
      <c r="O61" s="93"/>
      <c r="P61" s="93"/>
      <c r="Q61" s="93"/>
      <c r="R61" s="94"/>
      <c r="S61" s="95"/>
      <c r="T61" s="95"/>
      <c r="U61" s="95"/>
      <c r="V61" s="95"/>
      <c r="W61" s="94"/>
      <c r="X61" s="94"/>
      <c r="Y61" s="48"/>
      <c r="Z61" s="94"/>
      <c r="AA61" s="94"/>
      <c r="AB61" s="94"/>
      <c r="AC61" s="94"/>
      <c r="AD61" s="94"/>
      <c r="AE61" s="96"/>
      <c r="AF61" s="6"/>
    </row>
    <row r="62" spans="1:68" s="42" customFormat="1" x14ac:dyDescent="0.25">
      <c r="A62" s="98"/>
      <c r="B62" s="43"/>
      <c r="C62" s="43"/>
      <c r="D62" s="43"/>
      <c r="E62" s="99"/>
      <c r="F62" s="99"/>
      <c r="G62" s="99"/>
      <c r="H62" s="99"/>
      <c r="I62" s="99"/>
      <c r="J62" s="99"/>
      <c r="K62" s="100"/>
      <c r="L62" s="99"/>
      <c r="M62" s="100"/>
      <c r="N62" s="100"/>
      <c r="O62" s="100"/>
      <c r="P62" s="100"/>
      <c r="Q62" s="100"/>
      <c r="R62" s="101"/>
      <c r="S62" s="102"/>
      <c r="T62" s="102"/>
      <c r="U62" s="102"/>
      <c r="V62" s="102"/>
      <c r="W62" s="101"/>
      <c r="X62" s="101"/>
      <c r="Y62" s="43"/>
      <c r="Z62" s="101"/>
      <c r="AA62" s="101"/>
      <c r="AB62" s="101"/>
      <c r="AC62" s="101"/>
      <c r="AD62" s="101"/>
      <c r="AE62" s="101"/>
      <c r="AF62" s="103"/>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row>
    <row r="63" spans="1:68" s="42" customFormat="1" ht="30.75" customHeight="1" x14ac:dyDescent="0.25">
      <c r="A63" s="98"/>
      <c r="B63" s="300" t="s">
        <v>80</v>
      </c>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103"/>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row>
    <row r="64" spans="1:68" s="42" customFormat="1" ht="14.25" customHeight="1" thickBot="1" x14ac:dyDescent="0.3">
      <c r="A64" s="98"/>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103"/>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row>
    <row r="65" spans="1:174" s="185" customFormat="1" ht="10.5" customHeight="1" x14ac:dyDescent="0.35">
      <c r="A65" s="186"/>
      <c r="B65" s="195"/>
      <c r="C65" s="192"/>
      <c r="D65" s="192"/>
      <c r="E65" s="192"/>
      <c r="F65" s="192"/>
      <c r="G65" s="192"/>
      <c r="H65" s="192"/>
      <c r="I65" s="192"/>
      <c r="J65" s="192"/>
      <c r="K65" s="192"/>
      <c r="L65" s="192"/>
      <c r="M65" s="192"/>
      <c r="N65" s="192"/>
      <c r="O65" s="192"/>
      <c r="P65" s="192"/>
      <c r="Q65" s="192"/>
      <c r="R65" s="192"/>
      <c r="S65" s="192"/>
      <c r="T65" s="192"/>
      <c r="U65" s="192"/>
      <c r="V65" s="192"/>
      <c r="W65" s="192"/>
      <c r="X65" s="192"/>
      <c r="Y65" s="193"/>
      <c r="Z65" s="193"/>
      <c r="AA65" s="193"/>
      <c r="AB65" s="193"/>
      <c r="AC65" s="193"/>
      <c r="AD65" s="193"/>
      <c r="AE65" s="194"/>
      <c r="AF65" s="187"/>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6"/>
      <c r="BR65" s="196"/>
      <c r="BS65" s="196"/>
      <c r="BT65" s="196"/>
      <c r="BU65" s="196"/>
      <c r="BV65" s="196"/>
      <c r="BW65" s="196"/>
      <c r="BX65" s="196"/>
      <c r="BY65" s="196"/>
      <c r="BZ65" s="196"/>
      <c r="CA65" s="196"/>
      <c r="CB65" s="196"/>
      <c r="CC65" s="196"/>
      <c r="CD65" s="196"/>
      <c r="CE65" s="196"/>
      <c r="CF65" s="196"/>
      <c r="CG65" s="196"/>
      <c r="CH65" s="196"/>
      <c r="CI65" s="196"/>
      <c r="CJ65" s="196"/>
      <c r="CK65" s="196"/>
      <c r="CL65" s="196"/>
      <c r="CM65" s="196"/>
      <c r="CN65" s="196"/>
      <c r="CO65" s="196"/>
      <c r="CP65" s="196"/>
      <c r="CQ65" s="196"/>
      <c r="CR65" s="196"/>
      <c r="CS65" s="196"/>
      <c r="CT65" s="196"/>
      <c r="CU65" s="196"/>
      <c r="CV65" s="196"/>
      <c r="CW65" s="196"/>
      <c r="CX65" s="196"/>
      <c r="CY65" s="196"/>
      <c r="CZ65" s="196"/>
      <c r="DA65" s="196"/>
      <c r="DB65" s="196"/>
      <c r="DC65" s="196"/>
      <c r="DD65" s="196"/>
      <c r="DE65" s="196"/>
      <c r="DF65" s="196"/>
      <c r="DG65" s="196"/>
      <c r="DH65" s="196"/>
      <c r="DI65" s="196"/>
      <c r="DJ65" s="196"/>
      <c r="DK65" s="196"/>
      <c r="DL65" s="196"/>
      <c r="DM65" s="196"/>
      <c r="DN65" s="196"/>
      <c r="DO65" s="196"/>
      <c r="DP65" s="196"/>
      <c r="DQ65" s="196"/>
      <c r="DR65" s="196"/>
      <c r="DS65" s="196"/>
      <c r="DT65" s="196"/>
      <c r="DU65" s="196"/>
      <c r="DV65" s="196"/>
      <c r="DW65" s="196"/>
      <c r="DX65" s="196"/>
      <c r="DY65" s="196"/>
      <c r="DZ65" s="196"/>
      <c r="EA65" s="196"/>
      <c r="EB65" s="196"/>
      <c r="EC65" s="196"/>
      <c r="ED65" s="196"/>
      <c r="EE65" s="196"/>
      <c r="EF65" s="196"/>
      <c r="EG65" s="196"/>
      <c r="EH65" s="196"/>
      <c r="EI65" s="196"/>
      <c r="EJ65" s="196"/>
      <c r="EK65" s="196"/>
      <c r="EL65" s="196"/>
      <c r="EM65" s="196"/>
      <c r="EN65" s="196"/>
      <c r="EO65" s="196"/>
      <c r="EP65" s="196"/>
      <c r="EQ65" s="196"/>
      <c r="ER65" s="196"/>
      <c r="ES65" s="196"/>
      <c r="ET65" s="196"/>
      <c r="EU65" s="196"/>
      <c r="EV65" s="196"/>
      <c r="EW65" s="196"/>
      <c r="EX65" s="196"/>
      <c r="EY65" s="196"/>
      <c r="EZ65" s="196"/>
      <c r="FA65" s="196"/>
      <c r="FB65" s="196"/>
      <c r="FC65" s="196"/>
      <c r="FD65" s="196"/>
      <c r="FE65" s="196"/>
      <c r="FF65" s="196"/>
      <c r="FG65" s="196"/>
      <c r="FH65" s="196"/>
      <c r="FI65" s="196"/>
      <c r="FJ65" s="196"/>
      <c r="FK65" s="196"/>
      <c r="FL65" s="196"/>
      <c r="FM65" s="196"/>
      <c r="FN65" s="196"/>
      <c r="FO65" s="196"/>
      <c r="FP65" s="196"/>
      <c r="FQ65" s="196"/>
      <c r="FR65" s="196"/>
    </row>
    <row r="66" spans="1:174" s="56" customFormat="1" ht="48" customHeight="1" x14ac:dyDescent="0.25">
      <c r="A66" s="52"/>
      <c r="B66" s="83"/>
      <c r="C66" s="59"/>
      <c r="D66" s="59"/>
      <c r="E66" s="59"/>
      <c r="F66" s="59"/>
      <c r="G66" s="75"/>
      <c r="H66" s="75"/>
      <c r="I66" s="75"/>
      <c r="J66" s="59"/>
      <c r="K66" s="75"/>
      <c r="L66" s="59"/>
      <c r="M66" s="75"/>
      <c r="N66" s="75"/>
      <c r="O66" s="75"/>
      <c r="P66" s="75"/>
      <c r="Q66" s="75"/>
      <c r="R66" s="59"/>
      <c r="S66" s="184"/>
      <c r="T66" s="75"/>
      <c r="U66" s="59"/>
      <c r="V66" s="75"/>
      <c r="W66" s="59"/>
      <c r="X66" s="301" t="s">
        <v>62</v>
      </c>
      <c r="Y66" s="302"/>
      <c r="Z66" s="302"/>
      <c r="AA66" s="75"/>
      <c r="AB66" s="75"/>
      <c r="AC66" s="75"/>
      <c r="AD66" s="75"/>
      <c r="AE66" s="174"/>
      <c r="AF66" s="55"/>
    </row>
    <row r="67" spans="1:174" s="42" customFormat="1" ht="60.75" customHeight="1" x14ac:dyDescent="0.25">
      <c r="A67" s="98"/>
      <c r="B67" s="83"/>
      <c r="C67" s="53" t="s">
        <v>21</v>
      </c>
      <c r="D67" s="59"/>
      <c r="E67" s="53" t="s">
        <v>19</v>
      </c>
      <c r="F67" s="59"/>
      <c r="G67" s="54" t="s">
        <v>20</v>
      </c>
      <c r="H67" s="75"/>
      <c r="I67" s="75"/>
      <c r="J67" s="59"/>
      <c r="K67" s="75"/>
      <c r="L67" s="59"/>
      <c r="M67" s="75"/>
      <c r="N67" s="75"/>
      <c r="O67" s="75"/>
      <c r="P67" s="75"/>
      <c r="Q67" s="75"/>
      <c r="R67" s="59"/>
      <c r="S67" s="59"/>
      <c r="T67" s="59"/>
      <c r="U67" s="59"/>
      <c r="V67" s="54" t="s">
        <v>22</v>
      </c>
      <c r="W67" s="59"/>
      <c r="X67" s="54" t="s">
        <v>46</v>
      </c>
      <c r="Y67" s="199"/>
      <c r="Z67" s="54" t="s">
        <v>48</v>
      </c>
      <c r="AA67" s="59"/>
      <c r="AB67" s="175" t="s">
        <v>39</v>
      </c>
      <c r="AC67" s="75"/>
      <c r="AD67" s="59"/>
      <c r="AE67" s="174"/>
      <c r="AF67" s="103"/>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row>
    <row r="68" spans="1:174" s="42" customFormat="1" x14ac:dyDescent="0.25">
      <c r="A68" s="98"/>
      <c r="B68" s="82"/>
      <c r="C68" s="38"/>
      <c r="D68" s="45"/>
      <c r="E68" s="43"/>
      <c r="F68" s="47"/>
      <c r="G68" s="43"/>
      <c r="H68" s="47"/>
      <c r="I68" s="47"/>
      <c r="J68" s="50"/>
      <c r="K68" s="60"/>
      <c r="L68" s="57"/>
      <c r="M68" s="60"/>
      <c r="N68" s="60"/>
      <c r="O68" s="60"/>
      <c r="P68" s="60"/>
      <c r="Q68" s="60"/>
      <c r="R68" s="50"/>
      <c r="S68" s="60"/>
      <c r="T68" s="60"/>
      <c r="U68" s="60"/>
      <c r="V68" s="183" t="s">
        <v>1</v>
      </c>
      <c r="W68" s="47"/>
      <c r="X68" s="183" t="s">
        <v>1</v>
      </c>
      <c r="Y68" s="198"/>
      <c r="Z68" s="183" t="s">
        <v>1</v>
      </c>
      <c r="AA68" s="45"/>
      <c r="AB68" s="183" t="s">
        <v>1</v>
      </c>
      <c r="AC68" s="60"/>
      <c r="AD68" s="45"/>
      <c r="AE68" s="76"/>
      <c r="AF68" s="103"/>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row>
    <row r="69" spans="1:174" s="42" customFormat="1" ht="13.95" customHeight="1" thickBot="1" x14ac:dyDescent="0.3">
      <c r="A69" s="98"/>
      <c r="B69" s="82"/>
      <c r="C69" s="49"/>
      <c r="D69" s="49"/>
      <c r="E69" s="49"/>
      <c r="F69" s="49"/>
      <c r="G69" s="49"/>
      <c r="H69" s="49"/>
      <c r="I69" s="49"/>
      <c r="J69" s="50"/>
      <c r="K69" s="60"/>
      <c r="L69" s="57"/>
      <c r="M69" s="60"/>
      <c r="N69" s="60"/>
      <c r="O69" s="60"/>
      <c r="P69" s="60"/>
      <c r="Q69" s="60"/>
      <c r="R69" s="50"/>
      <c r="S69" s="60"/>
      <c r="T69" s="60"/>
      <c r="U69" s="60"/>
      <c r="V69" s="44"/>
      <c r="W69" s="47"/>
      <c r="X69" s="57"/>
      <c r="Y69" s="47"/>
      <c r="Z69" s="57"/>
      <c r="AA69" s="57"/>
      <c r="AB69" s="57"/>
      <c r="AC69" s="57"/>
      <c r="AD69" s="57"/>
      <c r="AE69" s="62"/>
      <c r="AF69" s="103"/>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row>
    <row r="70" spans="1:174" s="42" customFormat="1" ht="13.8" thickBot="1" x14ac:dyDescent="0.3">
      <c r="A70" s="98"/>
      <c r="B70" s="82"/>
      <c r="C70" s="84">
        <f t="shared" ref="C70:C76" si="4">SUM(C69+1)</f>
        <v>1</v>
      </c>
      <c r="D70" s="63"/>
      <c r="E70" s="169"/>
      <c r="F70" s="216"/>
      <c r="G70" s="169"/>
      <c r="H70" s="216"/>
      <c r="I70" s="216"/>
      <c r="J70" s="65"/>
      <c r="K70" s="218"/>
      <c r="L70" s="65"/>
      <c r="M70" s="218"/>
      <c r="N70" s="218"/>
      <c r="O70" s="218"/>
      <c r="P70" s="218"/>
      <c r="Q70" s="218"/>
      <c r="R70" s="67"/>
      <c r="S70" s="218"/>
      <c r="T70" s="218"/>
      <c r="U70" s="218"/>
      <c r="V70" s="209"/>
      <c r="W70" s="67"/>
      <c r="X70" s="210"/>
      <c r="Y70" s="68"/>
      <c r="Z70" s="122"/>
      <c r="AA70" s="220"/>
      <c r="AB70" s="213">
        <f>SUM(V70:Z70)</f>
        <v>0</v>
      </c>
      <c r="AC70" s="221"/>
      <c r="AD70" s="220"/>
      <c r="AE70" s="222"/>
      <c r="AF70" s="103"/>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row>
    <row r="71" spans="1:174" s="42" customFormat="1" ht="13.8" thickBot="1" x14ac:dyDescent="0.3">
      <c r="A71" s="98"/>
      <c r="B71" s="82"/>
      <c r="C71" s="84">
        <f>SUM(C70+1)</f>
        <v>2</v>
      </c>
      <c r="D71" s="69"/>
      <c r="E71" s="70"/>
      <c r="F71" s="223"/>
      <c r="G71" s="70"/>
      <c r="H71" s="223"/>
      <c r="I71" s="223"/>
      <c r="J71" s="71"/>
      <c r="K71" s="90"/>
      <c r="L71" s="71"/>
      <c r="M71" s="90"/>
      <c r="N71" s="90"/>
      <c r="O71" s="90"/>
      <c r="P71" s="90"/>
      <c r="Q71" s="90"/>
      <c r="R71" s="73"/>
      <c r="S71" s="90"/>
      <c r="T71" s="90"/>
      <c r="U71" s="90"/>
      <c r="V71" s="211"/>
      <c r="W71" s="73"/>
      <c r="X71" s="212"/>
      <c r="Y71" s="74"/>
      <c r="Z71" s="122"/>
      <c r="AA71" s="225"/>
      <c r="AB71" s="213">
        <f t="shared" ref="AB71:AB76" si="5">SUM(V71:Z71)</f>
        <v>0</v>
      </c>
      <c r="AC71" s="234"/>
      <c r="AD71" s="225"/>
      <c r="AE71" s="226"/>
      <c r="AF71" s="103"/>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row>
    <row r="72" spans="1:174" s="42" customFormat="1" ht="13.8" thickBot="1" x14ac:dyDescent="0.3">
      <c r="A72" s="98"/>
      <c r="B72" s="82"/>
      <c r="C72" s="84">
        <f t="shared" si="4"/>
        <v>3</v>
      </c>
      <c r="D72" s="69"/>
      <c r="E72" s="70"/>
      <c r="F72" s="223"/>
      <c r="G72" s="70"/>
      <c r="H72" s="223"/>
      <c r="I72" s="223"/>
      <c r="J72" s="71"/>
      <c r="K72" s="90"/>
      <c r="L72" s="71"/>
      <c r="M72" s="90"/>
      <c r="N72" s="90"/>
      <c r="O72" s="90"/>
      <c r="P72" s="90"/>
      <c r="Q72" s="90"/>
      <c r="R72" s="73"/>
      <c r="S72" s="90"/>
      <c r="T72" s="90"/>
      <c r="U72" s="90"/>
      <c r="V72" s="211"/>
      <c r="W72" s="73"/>
      <c r="X72" s="212"/>
      <c r="Y72" s="74"/>
      <c r="Z72" s="122"/>
      <c r="AA72" s="225"/>
      <c r="AB72" s="213">
        <f t="shared" si="5"/>
        <v>0</v>
      </c>
      <c r="AC72" s="234"/>
      <c r="AD72" s="225"/>
      <c r="AE72" s="226"/>
      <c r="AF72" s="103"/>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row>
    <row r="73" spans="1:174" s="42" customFormat="1" ht="13.8" thickBot="1" x14ac:dyDescent="0.3">
      <c r="A73" s="98"/>
      <c r="B73" s="82"/>
      <c r="C73" s="84">
        <f t="shared" si="4"/>
        <v>4</v>
      </c>
      <c r="D73" s="69"/>
      <c r="E73" s="70"/>
      <c r="F73" s="223"/>
      <c r="G73" s="70"/>
      <c r="H73" s="223"/>
      <c r="I73" s="223"/>
      <c r="J73" s="71"/>
      <c r="K73" s="90"/>
      <c r="L73" s="71"/>
      <c r="M73" s="90"/>
      <c r="N73" s="90"/>
      <c r="O73" s="90"/>
      <c r="P73" s="90"/>
      <c r="Q73" s="90"/>
      <c r="R73" s="73"/>
      <c r="S73" s="90"/>
      <c r="T73" s="90"/>
      <c r="U73" s="90"/>
      <c r="V73" s="211"/>
      <c r="W73" s="73"/>
      <c r="X73" s="212"/>
      <c r="Y73" s="74"/>
      <c r="Z73" s="122"/>
      <c r="AA73" s="225"/>
      <c r="AB73" s="213">
        <f t="shared" si="5"/>
        <v>0</v>
      </c>
      <c r="AC73" s="234"/>
      <c r="AD73" s="225"/>
      <c r="AE73" s="226"/>
      <c r="AF73" s="103"/>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row>
    <row r="74" spans="1:174" s="42" customFormat="1" ht="13.8" thickBot="1" x14ac:dyDescent="0.3">
      <c r="A74" s="98"/>
      <c r="B74" s="82"/>
      <c r="C74" s="84">
        <f t="shared" si="4"/>
        <v>5</v>
      </c>
      <c r="D74" s="69"/>
      <c r="E74" s="70"/>
      <c r="F74" s="223"/>
      <c r="G74" s="70"/>
      <c r="H74" s="223"/>
      <c r="I74" s="223"/>
      <c r="J74" s="71"/>
      <c r="K74" s="90"/>
      <c r="L74" s="71"/>
      <c r="M74" s="90"/>
      <c r="N74" s="90"/>
      <c r="O74" s="90"/>
      <c r="P74" s="90"/>
      <c r="Q74" s="90"/>
      <c r="R74" s="73"/>
      <c r="S74" s="90"/>
      <c r="T74" s="90"/>
      <c r="U74" s="90"/>
      <c r="V74" s="211"/>
      <c r="W74" s="73"/>
      <c r="X74" s="208"/>
      <c r="Y74" s="74"/>
      <c r="Z74" s="122"/>
      <c r="AA74" s="225"/>
      <c r="AB74" s="213">
        <f t="shared" si="5"/>
        <v>0</v>
      </c>
      <c r="AC74" s="234"/>
      <c r="AD74" s="225"/>
      <c r="AE74" s="226"/>
      <c r="AF74" s="103"/>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row>
    <row r="75" spans="1:174" s="42" customFormat="1" ht="13.8" thickBot="1" x14ac:dyDescent="0.3">
      <c r="A75" s="98"/>
      <c r="B75" s="82"/>
      <c r="C75" s="84">
        <f t="shared" si="4"/>
        <v>6</v>
      </c>
      <c r="D75" s="69"/>
      <c r="E75" s="70"/>
      <c r="F75" s="223"/>
      <c r="G75" s="70"/>
      <c r="H75" s="223"/>
      <c r="I75" s="223"/>
      <c r="J75" s="71"/>
      <c r="K75" s="90"/>
      <c r="L75" s="71"/>
      <c r="M75" s="90"/>
      <c r="N75" s="90"/>
      <c r="O75" s="90"/>
      <c r="P75" s="90"/>
      <c r="Q75" s="90"/>
      <c r="R75" s="73"/>
      <c r="S75" s="90"/>
      <c r="T75" s="90"/>
      <c r="U75" s="90"/>
      <c r="V75" s="211"/>
      <c r="W75" s="73"/>
      <c r="X75" s="212"/>
      <c r="Y75" s="74"/>
      <c r="Z75" s="122"/>
      <c r="AA75" s="225"/>
      <c r="AB75" s="213">
        <f t="shared" si="5"/>
        <v>0</v>
      </c>
      <c r="AC75" s="234"/>
      <c r="AD75" s="225"/>
      <c r="AE75" s="226"/>
      <c r="AF75" s="103"/>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row>
    <row r="76" spans="1:174" s="42" customFormat="1" ht="13.8" thickBot="1" x14ac:dyDescent="0.3">
      <c r="A76" s="98"/>
      <c r="B76" s="82"/>
      <c r="C76" s="84">
        <f t="shared" si="4"/>
        <v>7</v>
      </c>
      <c r="D76" s="69"/>
      <c r="E76" s="70"/>
      <c r="F76" s="223"/>
      <c r="G76" s="70"/>
      <c r="H76" s="223"/>
      <c r="I76" s="223"/>
      <c r="J76" s="71"/>
      <c r="K76" s="90"/>
      <c r="L76" s="71"/>
      <c r="M76" s="90"/>
      <c r="N76" s="90"/>
      <c r="O76" s="90"/>
      <c r="P76" s="90"/>
      <c r="Q76" s="90"/>
      <c r="R76" s="73"/>
      <c r="S76" s="90"/>
      <c r="T76" s="90"/>
      <c r="U76" s="90"/>
      <c r="V76" s="211"/>
      <c r="W76" s="73"/>
      <c r="X76" s="212"/>
      <c r="Y76" s="74"/>
      <c r="Z76" s="123"/>
      <c r="AA76" s="225"/>
      <c r="AB76" s="213">
        <f t="shared" si="5"/>
        <v>0</v>
      </c>
      <c r="AC76" s="234"/>
      <c r="AD76" s="225"/>
      <c r="AE76" s="226"/>
      <c r="AF76" s="103"/>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row>
    <row r="77" spans="1:174" s="42" customFormat="1" ht="13.95" customHeight="1" thickBot="1" x14ac:dyDescent="0.3">
      <c r="A77" s="98"/>
      <c r="B77" s="82"/>
      <c r="C77" s="69"/>
      <c r="D77" s="69"/>
      <c r="E77" s="223"/>
      <c r="F77" s="223"/>
      <c r="G77" s="223"/>
      <c r="H77" s="223"/>
      <c r="I77" s="223"/>
      <c r="J77" s="71"/>
      <c r="K77" s="90"/>
      <c r="L77" s="71"/>
      <c r="M77" s="90"/>
      <c r="N77" s="90"/>
      <c r="O77" s="90"/>
      <c r="P77" s="90"/>
      <c r="Q77" s="90"/>
      <c r="R77" s="73"/>
      <c r="S77" s="90"/>
      <c r="T77" s="90"/>
      <c r="U77" s="90"/>
      <c r="V77" s="90"/>
      <c r="W77" s="73"/>
      <c r="X77" s="91"/>
      <c r="Y77" s="74"/>
      <c r="Z77" s="225"/>
      <c r="AA77" s="225"/>
      <c r="AB77" s="225"/>
      <c r="AC77" s="225"/>
      <c r="AD77" s="225"/>
      <c r="AE77" s="226"/>
      <c r="AF77" s="103"/>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row>
    <row r="78" spans="1:174" s="42" customFormat="1" x14ac:dyDescent="0.25">
      <c r="A78" s="98"/>
      <c r="B78" s="82"/>
      <c r="C78" s="121" t="s">
        <v>25</v>
      </c>
      <c r="D78" s="235"/>
      <c r="E78" s="235"/>
      <c r="F78" s="236"/>
      <c r="G78" s="236"/>
      <c r="H78" s="236"/>
      <c r="I78" s="236"/>
      <c r="J78" s="79"/>
      <c r="K78" s="237"/>
      <c r="L78" s="79"/>
      <c r="M78" s="237"/>
      <c r="N78" s="237"/>
      <c r="O78" s="237"/>
      <c r="P78" s="237"/>
      <c r="Q78" s="237"/>
      <c r="R78" s="80"/>
      <c r="S78" s="238"/>
      <c r="T78" s="238"/>
      <c r="U78" s="238"/>
      <c r="V78" s="81">
        <f>SUM(V70:V76)</f>
        <v>0</v>
      </c>
      <c r="W78" s="119"/>
      <c r="X78" s="81">
        <f>SUM(X70:X76)</f>
        <v>0</v>
      </c>
      <c r="Y78" s="120"/>
      <c r="Z78" s="239">
        <f>SUM(Z70:Z76)</f>
        <v>0</v>
      </c>
      <c r="AA78" s="240"/>
      <c r="AB78" s="239">
        <f>SUM(AB70:AB76)</f>
        <v>0</v>
      </c>
      <c r="AC78" s="241"/>
      <c r="AD78" s="240"/>
      <c r="AE78" s="242"/>
      <c r="AF78" s="103"/>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row>
    <row r="79" spans="1:174" s="42" customFormat="1" ht="13.95" customHeight="1" thickBot="1" x14ac:dyDescent="0.3">
      <c r="A79" s="98"/>
      <c r="B79" s="86"/>
      <c r="C79" s="112"/>
      <c r="D79" s="112"/>
      <c r="E79" s="243"/>
      <c r="F79" s="243"/>
      <c r="G79" s="243"/>
      <c r="H79" s="243"/>
      <c r="I79" s="243"/>
      <c r="J79" s="113"/>
      <c r="K79" s="115"/>
      <c r="L79" s="113"/>
      <c r="M79" s="115"/>
      <c r="N79" s="115"/>
      <c r="O79" s="115"/>
      <c r="P79" s="115"/>
      <c r="Q79" s="115"/>
      <c r="R79" s="114"/>
      <c r="S79" s="115"/>
      <c r="T79" s="115"/>
      <c r="U79" s="115"/>
      <c r="V79" s="115"/>
      <c r="W79" s="114"/>
      <c r="X79" s="116"/>
      <c r="Y79" s="48"/>
      <c r="Z79" s="244"/>
      <c r="AA79" s="244"/>
      <c r="AB79" s="244"/>
      <c r="AC79" s="244"/>
      <c r="AD79" s="244"/>
      <c r="AE79" s="245"/>
      <c r="AF79" s="103"/>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row>
    <row r="80" spans="1:174" s="42" customFormat="1" ht="13.8" thickBot="1" x14ac:dyDescent="0.3">
      <c r="A80" s="98"/>
      <c r="B80" s="104"/>
      <c r="C80" s="39"/>
      <c r="D80" s="39"/>
      <c r="E80" s="246"/>
      <c r="F80" s="246"/>
      <c r="G80" s="246"/>
      <c r="H80" s="246"/>
      <c r="I80" s="246"/>
      <c r="J80" s="40"/>
      <c r="K80" s="88"/>
      <c r="L80" s="40"/>
      <c r="M80" s="88"/>
      <c r="N80" s="88"/>
      <c r="O80" s="88"/>
      <c r="P80" s="88"/>
      <c r="Q80" s="88"/>
      <c r="R80" s="41"/>
      <c r="S80" s="88"/>
      <c r="T80" s="88"/>
      <c r="U80" s="88"/>
      <c r="V80" s="88"/>
      <c r="W80" s="41"/>
      <c r="X80" s="89"/>
      <c r="Y80" s="43"/>
      <c r="Z80" s="247"/>
      <c r="AA80" s="247"/>
      <c r="AB80" s="247"/>
      <c r="AC80" s="247"/>
      <c r="AD80" s="247"/>
      <c r="AE80" s="247"/>
      <c r="AF80" s="103"/>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row>
    <row r="81" spans="1:68" s="42" customFormat="1" ht="13.95" customHeight="1" x14ac:dyDescent="0.25">
      <c r="A81" s="98"/>
      <c r="B81" s="85"/>
      <c r="C81" s="105"/>
      <c r="D81" s="105"/>
      <c r="E81" s="106"/>
      <c r="F81" s="106"/>
      <c r="G81" s="106"/>
      <c r="H81" s="106"/>
      <c r="I81" s="106"/>
      <c r="J81" s="106"/>
      <c r="K81" s="107"/>
      <c r="L81" s="106"/>
      <c r="M81" s="107"/>
      <c r="N81" s="107"/>
      <c r="O81" s="107"/>
      <c r="P81" s="107"/>
      <c r="Q81" s="107"/>
      <c r="R81" s="108"/>
      <c r="S81" s="109"/>
      <c r="T81" s="109"/>
      <c r="U81" s="109"/>
      <c r="V81" s="109"/>
      <c r="W81" s="108"/>
      <c r="X81" s="108"/>
      <c r="Y81" s="105"/>
      <c r="Z81" s="108"/>
      <c r="AA81" s="108"/>
      <c r="AB81" s="108"/>
      <c r="AC81" s="108"/>
      <c r="AD81" s="108"/>
      <c r="AE81" s="110"/>
      <c r="AF81" s="103"/>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row>
    <row r="82" spans="1:68" s="42" customFormat="1" x14ac:dyDescent="0.25">
      <c r="A82" s="98"/>
      <c r="B82" s="82"/>
      <c r="C82" s="295" t="s">
        <v>24</v>
      </c>
      <c r="D82" s="296"/>
      <c r="E82" s="296"/>
      <c r="F82" s="248"/>
      <c r="G82" s="248"/>
      <c r="H82" s="248"/>
      <c r="I82" s="248"/>
      <c r="J82" s="97"/>
      <c r="K82" s="124">
        <f>K60</f>
        <v>601645.08999999985</v>
      </c>
      <c r="L82" s="125"/>
      <c r="M82" s="124">
        <f>M60</f>
        <v>67908.59</v>
      </c>
      <c r="N82" s="129"/>
      <c r="O82" s="124">
        <f>O60</f>
        <v>31950</v>
      </c>
      <c r="P82" s="130"/>
      <c r="Q82" s="124">
        <f>Q60</f>
        <v>7986.96</v>
      </c>
      <c r="R82" s="126"/>
      <c r="S82" s="124">
        <f>S60</f>
        <v>709490.64000000025</v>
      </c>
      <c r="T82" s="128"/>
      <c r="U82" s="128"/>
      <c r="V82" s="127">
        <f>V60+V78</f>
        <v>789.75</v>
      </c>
      <c r="W82" s="126"/>
      <c r="X82" s="127">
        <f>X60+X78</f>
        <v>0</v>
      </c>
      <c r="Y82" s="125"/>
      <c r="Z82" s="127">
        <f>Z60+Z78</f>
        <v>813.44</v>
      </c>
      <c r="AA82" s="126"/>
      <c r="AB82" s="127">
        <f>AB60+AB78</f>
        <v>1603.19</v>
      </c>
      <c r="AC82" s="128"/>
      <c r="AD82" s="124">
        <f>AD60</f>
        <v>331.36</v>
      </c>
      <c r="AE82" s="176"/>
      <c r="AF82" s="103"/>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row>
    <row r="83" spans="1:68" s="42" customFormat="1" ht="13.95" customHeight="1" thickBot="1" x14ac:dyDescent="0.3">
      <c r="A83" s="98"/>
      <c r="B83" s="86"/>
      <c r="C83" s="48"/>
      <c r="D83" s="48"/>
      <c r="E83" s="92"/>
      <c r="F83" s="92"/>
      <c r="G83" s="92"/>
      <c r="H83" s="92"/>
      <c r="I83" s="92"/>
      <c r="J83" s="92"/>
      <c r="K83" s="93"/>
      <c r="L83" s="92"/>
      <c r="M83" s="93"/>
      <c r="N83" s="93"/>
      <c r="O83" s="93"/>
      <c r="P83" s="93"/>
      <c r="Q83" s="93"/>
      <c r="R83" s="94"/>
      <c r="S83" s="95"/>
      <c r="T83" s="95"/>
      <c r="U83" s="95"/>
      <c r="V83" s="95"/>
      <c r="W83" s="94"/>
      <c r="X83" s="94"/>
      <c r="Y83" s="48"/>
      <c r="Z83" s="94"/>
      <c r="AA83" s="94"/>
      <c r="AB83" s="94"/>
      <c r="AC83" s="94"/>
      <c r="AD83" s="94"/>
      <c r="AE83" s="96"/>
      <c r="AF83" s="103"/>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row>
    <row r="84" spans="1:68" s="19" customFormat="1" ht="13.8" thickBot="1" x14ac:dyDescent="0.3">
      <c r="A84" s="150"/>
      <c r="B84" s="151"/>
      <c r="C84" s="152"/>
      <c r="D84" s="152"/>
      <c r="E84" s="152"/>
      <c r="F84" s="152"/>
      <c r="G84" s="152"/>
      <c r="H84" s="152"/>
      <c r="I84" s="152"/>
      <c r="J84" s="151"/>
      <c r="K84" s="153"/>
      <c r="L84" s="154"/>
      <c r="M84" s="153"/>
      <c r="N84" s="153"/>
      <c r="O84" s="153"/>
      <c r="P84" s="153"/>
      <c r="Q84" s="153"/>
      <c r="R84" s="154"/>
      <c r="S84" s="153"/>
      <c r="T84" s="153"/>
      <c r="U84" s="153"/>
      <c r="V84" s="153"/>
      <c r="W84" s="154"/>
      <c r="X84" s="153"/>
      <c r="Y84" s="151"/>
      <c r="Z84" s="155"/>
      <c r="AA84" s="155"/>
      <c r="AB84" s="155"/>
      <c r="AC84" s="155"/>
      <c r="AD84" s="155"/>
      <c r="AE84" s="156"/>
      <c r="AF84" s="157"/>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row r="85" spans="1:68" x14ac:dyDescent="0.25">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row>
  </sheetData>
  <sheetProtection selectLockedCells="1"/>
  <customSheetViews>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82:E82"/>
    <mergeCell ref="B4:W4"/>
    <mergeCell ref="B6:AE6"/>
    <mergeCell ref="B63:AE63"/>
    <mergeCell ref="X66:Z66"/>
    <mergeCell ref="X9:Z9"/>
  </mergeCells>
  <pageMargins left="0.70866141732283472" right="0.70866141732283472" top="0.31" bottom="0.25" header="0.31496062992125984" footer="0.19"/>
  <pageSetup paperSize="9" scale="58" fitToHeight="0" orientation="landscape" r:id="rId3"/>
  <colBreaks count="1" manualBreakCount="1">
    <brk id="36" max="1048575" man="1"/>
  </colBreaks>
  <ignoredErrors>
    <ignoredError sqref="M60 O60 Q60 Z60 Z78 AB60 AB78 S60 AB70:AB76 AD60 S13:S58 AB13:AB5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opLeftCell="A7" zoomScaleNormal="100" workbookViewId="0">
      <selection activeCell="E17" sqref="E17"/>
    </sheetView>
  </sheetViews>
  <sheetFormatPr defaultRowHeight="13.2" x14ac:dyDescent="0.25"/>
  <cols>
    <col min="1" max="1" width="2.21875" customWidth="1"/>
    <col min="2" max="2" width="2" customWidth="1"/>
    <col min="3" max="3" width="27.77734375" customWidth="1"/>
    <col min="4" max="4" width="2" customWidth="1"/>
    <col min="5" max="5" width="19.21875" customWidth="1"/>
    <col min="6" max="6" width="2" customWidth="1"/>
    <col min="7" max="7" width="47.21875" customWidth="1"/>
    <col min="8" max="8" width="2" customWidth="1"/>
    <col min="10" max="10" width="12.21875" style="167" customWidth="1"/>
    <col min="11" max="23" width="8.77734375" style="167"/>
  </cols>
  <sheetData>
    <row r="1" spans="1:19" ht="24.75" customHeight="1" thickBot="1" x14ac:dyDescent="0.3">
      <c r="A1" s="158"/>
      <c r="B1" s="159"/>
      <c r="C1" s="159"/>
      <c r="D1" s="159"/>
      <c r="E1" s="159"/>
      <c r="F1" s="159"/>
      <c r="G1" s="159"/>
      <c r="H1" s="159"/>
      <c r="I1" s="159"/>
      <c r="J1" s="251" t="s">
        <v>3</v>
      </c>
      <c r="K1" s="166"/>
      <c r="L1" s="166"/>
      <c r="M1" s="166"/>
      <c r="N1" s="166"/>
      <c r="O1" s="166"/>
      <c r="P1" s="166"/>
      <c r="Q1" s="166"/>
      <c r="R1" s="166"/>
      <c r="S1" s="166"/>
    </row>
    <row r="2" spans="1:19" ht="21" customHeight="1" thickTop="1" thickBot="1" x14ac:dyDescent="0.35">
      <c r="A2" s="160"/>
      <c r="B2" s="303" t="s">
        <v>15</v>
      </c>
      <c r="C2" s="304"/>
      <c r="D2" s="304"/>
      <c r="E2" s="304"/>
      <c r="F2" s="304"/>
      <c r="G2" s="304"/>
      <c r="H2" s="304"/>
      <c r="I2" s="305"/>
      <c r="J2" s="162"/>
      <c r="K2" s="166"/>
      <c r="L2" s="166"/>
      <c r="M2" s="166"/>
      <c r="N2" s="166"/>
      <c r="O2" s="166"/>
      <c r="P2" s="166"/>
      <c r="Q2" s="166"/>
      <c r="R2" s="166"/>
      <c r="S2" s="166"/>
    </row>
    <row r="3" spans="1:19" ht="13.8" thickTop="1" x14ac:dyDescent="0.25">
      <c r="A3" s="160"/>
      <c r="B3" s="161"/>
      <c r="C3" s="161"/>
      <c r="D3" s="161"/>
      <c r="E3" s="161"/>
      <c r="F3" s="161"/>
      <c r="G3" s="161"/>
      <c r="H3" s="161"/>
      <c r="I3" s="161"/>
      <c r="J3" s="162"/>
      <c r="K3" s="166"/>
      <c r="L3" s="166"/>
      <c r="M3" s="166"/>
      <c r="N3" s="166"/>
      <c r="O3" s="166"/>
      <c r="P3" s="166"/>
      <c r="Q3" s="166"/>
      <c r="R3" s="166"/>
      <c r="S3" s="166"/>
    </row>
    <row r="4" spans="1:19" ht="30" customHeight="1" x14ac:dyDescent="0.3">
      <c r="A4" s="160"/>
      <c r="B4" s="306" t="s">
        <v>81</v>
      </c>
      <c r="C4" s="307"/>
      <c r="D4" s="307"/>
      <c r="E4" s="307"/>
      <c r="F4" s="307"/>
      <c r="G4" s="307"/>
      <c r="H4" s="307"/>
      <c r="I4" s="307"/>
      <c r="J4" s="171"/>
      <c r="K4" s="168"/>
      <c r="L4" s="168"/>
      <c r="M4" s="168"/>
      <c r="N4" s="168"/>
      <c r="O4" s="168"/>
      <c r="P4" s="168"/>
      <c r="Q4" s="168"/>
      <c r="R4" s="168"/>
      <c r="S4" s="168"/>
    </row>
    <row r="5" spans="1:19" ht="13.8" thickBot="1" x14ac:dyDescent="0.3">
      <c r="A5" s="160"/>
      <c r="B5" s="161"/>
      <c r="C5" s="161"/>
      <c r="D5" s="161"/>
      <c r="E5" s="161"/>
      <c r="F5" s="161"/>
      <c r="G5" s="161"/>
      <c r="H5" s="161"/>
      <c r="I5" s="161"/>
      <c r="J5" s="162"/>
      <c r="K5" s="166"/>
      <c r="L5" s="166"/>
      <c r="M5" s="166"/>
      <c r="N5" s="166"/>
      <c r="O5" s="166"/>
      <c r="P5" s="166"/>
      <c r="Q5" s="166"/>
      <c r="R5" s="166"/>
      <c r="S5" s="166"/>
    </row>
    <row r="6" spans="1:19" ht="13.95" customHeight="1" x14ac:dyDescent="0.25">
      <c r="A6" s="160"/>
      <c r="B6" s="132"/>
      <c r="C6" s="133"/>
      <c r="D6" s="133"/>
      <c r="E6" s="133"/>
      <c r="F6" s="133"/>
      <c r="G6" s="133"/>
      <c r="H6" s="134"/>
      <c r="I6" s="161"/>
      <c r="J6" s="162"/>
      <c r="K6" s="166"/>
      <c r="L6" s="166"/>
      <c r="M6" s="166"/>
      <c r="N6" s="166"/>
      <c r="O6" s="166"/>
      <c r="P6" s="166"/>
      <c r="Q6" s="166"/>
      <c r="R6" s="166"/>
      <c r="S6" s="166"/>
    </row>
    <row r="7" spans="1:19" ht="24" customHeight="1" x14ac:dyDescent="0.25">
      <c r="A7" s="160"/>
      <c r="B7" s="135"/>
      <c r="C7" s="136" t="s">
        <v>30</v>
      </c>
      <c r="D7" s="137"/>
      <c r="E7" s="138" t="s">
        <v>14</v>
      </c>
      <c r="F7" s="137"/>
      <c r="G7" s="138" t="s">
        <v>41</v>
      </c>
      <c r="H7" s="139"/>
      <c r="I7" s="161"/>
      <c r="J7" s="162"/>
      <c r="K7" s="166"/>
      <c r="L7" s="166"/>
      <c r="M7" s="166"/>
      <c r="N7" s="166"/>
      <c r="O7" s="166"/>
      <c r="P7" s="166"/>
      <c r="Q7" s="166"/>
      <c r="R7" s="166"/>
      <c r="S7" s="166"/>
    </row>
    <row r="8" spans="1:19" ht="16.95" customHeight="1" x14ac:dyDescent="0.25">
      <c r="A8" s="160"/>
      <c r="B8" s="135"/>
      <c r="C8" s="136"/>
      <c r="D8" s="137"/>
      <c r="E8" s="140" t="s">
        <v>1</v>
      </c>
      <c r="F8" s="137"/>
      <c r="G8" s="140"/>
      <c r="H8" s="139"/>
      <c r="I8" s="161"/>
      <c r="J8" s="162"/>
      <c r="K8" s="166"/>
      <c r="L8" s="166"/>
      <c r="M8" s="166"/>
      <c r="N8" s="166"/>
      <c r="O8" s="166"/>
      <c r="P8" s="166"/>
      <c r="Q8" s="166"/>
      <c r="R8" s="166"/>
      <c r="S8" s="166"/>
    </row>
    <row r="9" spans="1:19" ht="13.95" customHeight="1" x14ac:dyDescent="0.25">
      <c r="A9" s="160"/>
      <c r="B9" s="135"/>
      <c r="C9" s="141"/>
      <c r="D9" s="137"/>
      <c r="E9" s="137"/>
      <c r="F9" s="137"/>
      <c r="G9" s="137"/>
      <c r="H9" s="139"/>
      <c r="I9" s="161"/>
      <c r="J9" s="162"/>
      <c r="K9" s="166"/>
      <c r="L9" s="166"/>
      <c r="M9" s="166"/>
      <c r="N9" s="166"/>
      <c r="O9" s="166"/>
      <c r="P9" s="166"/>
      <c r="Q9" s="166"/>
      <c r="R9" s="166"/>
      <c r="S9" s="166"/>
    </row>
    <row r="10" spans="1:19" ht="40.200000000000003" customHeight="1" x14ac:dyDescent="0.25">
      <c r="A10" s="160"/>
      <c r="B10" s="135"/>
      <c r="C10" s="181" t="s">
        <v>50</v>
      </c>
      <c r="D10" s="137"/>
      <c r="E10" s="249">
        <v>2970</v>
      </c>
      <c r="F10" s="137"/>
      <c r="G10" s="262" t="s">
        <v>139</v>
      </c>
      <c r="H10" s="139"/>
      <c r="I10" s="161"/>
      <c r="J10" s="162"/>
      <c r="K10" s="166"/>
      <c r="L10" s="166"/>
      <c r="M10" s="166"/>
      <c r="N10" s="166"/>
      <c r="O10" s="166"/>
      <c r="P10" s="166"/>
      <c r="Q10" s="166"/>
      <c r="R10" s="166"/>
      <c r="S10" s="166"/>
    </row>
    <row r="11" spans="1:19" ht="13.2" customHeight="1" x14ac:dyDescent="0.25">
      <c r="A11" s="160"/>
      <c r="B11" s="135"/>
      <c r="C11" s="144"/>
      <c r="D11" s="137"/>
      <c r="E11" s="142"/>
      <c r="F11" s="137"/>
      <c r="G11" s="142"/>
      <c r="H11" s="139"/>
      <c r="I11" s="161"/>
      <c r="J11" s="162"/>
      <c r="K11" s="166"/>
      <c r="L11" s="166"/>
      <c r="M11" s="166"/>
      <c r="N11" s="166"/>
      <c r="O11" s="166"/>
      <c r="P11" s="166"/>
      <c r="Q11" s="166"/>
      <c r="R11" s="166"/>
      <c r="S11" s="166"/>
    </row>
    <row r="12" spans="1:19" ht="40.200000000000003" customHeight="1" x14ac:dyDescent="0.25">
      <c r="A12" s="160"/>
      <c r="B12" s="135"/>
      <c r="C12" s="143" t="s">
        <v>31</v>
      </c>
      <c r="D12" s="137"/>
      <c r="E12" s="249">
        <v>1692</v>
      </c>
      <c r="F12" s="137"/>
      <c r="G12" s="263" t="s">
        <v>140</v>
      </c>
      <c r="H12" s="139"/>
      <c r="I12" s="161"/>
      <c r="J12" s="162"/>
      <c r="K12" s="166"/>
      <c r="L12" s="166"/>
      <c r="M12" s="166"/>
      <c r="N12" s="166"/>
      <c r="O12" s="166"/>
      <c r="P12" s="166"/>
      <c r="Q12" s="166"/>
      <c r="R12" s="166"/>
      <c r="S12" s="166"/>
    </row>
    <row r="13" spans="1:19" ht="13.2" customHeight="1" x14ac:dyDescent="0.25">
      <c r="A13" s="160"/>
      <c r="B13" s="135"/>
      <c r="C13" s="144"/>
      <c r="D13" s="137"/>
      <c r="E13" s="142"/>
      <c r="F13" s="137"/>
      <c r="G13" s="142"/>
      <c r="H13" s="139"/>
      <c r="I13" s="161"/>
      <c r="J13" s="162"/>
      <c r="K13" s="166"/>
      <c r="L13" s="166"/>
      <c r="M13" s="166"/>
      <c r="N13" s="166"/>
      <c r="O13" s="166"/>
      <c r="P13" s="166"/>
      <c r="Q13" s="166"/>
      <c r="R13" s="166"/>
      <c r="S13" s="166"/>
    </row>
    <row r="14" spans="1:19" ht="40.200000000000003" customHeight="1" x14ac:dyDescent="0.25">
      <c r="A14" s="160"/>
      <c r="B14" s="135"/>
      <c r="C14" s="182" t="s">
        <v>51</v>
      </c>
      <c r="D14" s="137"/>
      <c r="E14" s="249">
        <v>7842</v>
      </c>
      <c r="F14" s="137"/>
      <c r="G14" s="264" t="s">
        <v>141</v>
      </c>
      <c r="H14" s="139"/>
      <c r="I14" s="161"/>
      <c r="J14" s="162"/>
      <c r="K14" s="166"/>
      <c r="L14" s="166"/>
      <c r="M14" s="166"/>
      <c r="N14" s="166"/>
      <c r="O14" s="166"/>
      <c r="P14" s="166"/>
      <c r="Q14" s="166"/>
      <c r="R14" s="166"/>
      <c r="S14" s="166"/>
    </row>
    <row r="15" spans="1:19" x14ac:dyDescent="0.25">
      <c r="A15" s="160"/>
      <c r="B15" s="135"/>
      <c r="C15" s="137"/>
      <c r="D15" s="137"/>
      <c r="E15" s="137"/>
      <c r="F15" s="137"/>
      <c r="G15" s="137"/>
      <c r="H15" s="139"/>
      <c r="I15" s="161"/>
      <c r="J15" s="162"/>
      <c r="K15" s="166"/>
      <c r="L15" s="166"/>
      <c r="M15" s="166"/>
      <c r="N15" s="166"/>
      <c r="O15" s="166"/>
      <c r="P15" s="166"/>
      <c r="Q15" s="166"/>
      <c r="R15" s="166"/>
      <c r="S15" s="166"/>
    </row>
    <row r="16" spans="1:19" ht="76.5" customHeight="1" x14ac:dyDescent="0.25">
      <c r="A16" s="160"/>
      <c r="B16" s="135"/>
      <c r="C16" s="177" t="s">
        <v>44</v>
      </c>
      <c r="D16" s="137"/>
      <c r="E16" s="249">
        <v>112</v>
      </c>
      <c r="F16" s="137"/>
      <c r="G16" s="263" t="s">
        <v>142</v>
      </c>
      <c r="H16" s="139"/>
      <c r="I16" s="161"/>
      <c r="J16" s="162"/>
      <c r="K16" s="166"/>
      <c r="L16" s="166"/>
      <c r="M16" s="166"/>
      <c r="N16" s="166"/>
      <c r="O16" s="166"/>
      <c r="P16" s="166"/>
      <c r="Q16" s="166"/>
      <c r="R16" s="166"/>
      <c r="S16" s="166"/>
    </row>
    <row r="17" spans="1:19" x14ac:dyDescent="0.25">
      <c r="A17" s="160"/>
      <c r="B17" s="135"/>
      <c r="C17" s="137"/>
      <c r="D17" s="137"/>
      <c r="E17" s="137"/>
      <c r="F17" s="137"/>
      <c r="G17" s="137"/>
      <c r="H17" s="139"/>
      <c r="I17" s="161"/>
      <c r="J17" s="162"/>
      <c r="K17" s="166"/>
      <c r="L17" s="166"/>
      <c r="M17" s="166"/>
      <c r="N17" s="166"/>
      <c r="O17" s="166"/>
      <c r="P17" s="166"/>
      <c r="Q17" s="166"/>
      <c r="R17" s="166"/>
      <c r="S17" s="166"/>
    </row>
    <row r="18" spans="1:19" x14ac:dyDescent="0.25">
      <c r="A18" s="160"/>
      <c r="B18" s="135"/>
      <c r="C18" s="145" t="s">
        <v>25</v>
      </c>
      <c r="D18" s="137"/>
      <c r="E18" s="146">
        <f>SUM(E10:E17)</f>
        <v>12616</v>
      </c>
      <c r="F18" s="137"/>
      <c r="G18" s="250"/>
      <c r="H18" s="139"/>
      <c r="I18" s="161"/>
      <c r="J18" s="162"/>
      <c r="K18" s="166"/>
      <c r="L18" s="166"/>
      <c r="M18" s="166"/>
      <c r="N18" s="166"/>
      <c r="O18" s="166"/>
      <c r="P18" s="166"/>
      <c r="Q18" s="166"/>
      <c r="R18" s="166"/>
      <c r="S18" s="166"/>
    </row>
    <row r="19" spans="1:19" ht="13.95" customHeight="1" thickBot="1" x14ac:dyDescent="0.3">
      <c r="A19" s="160"/>
      <c r="B19" s="147"/>
      <c r="C19" s="148"/>
      <c r="D19" s="148"/>
      <c r="E19" s="148"/>
      <c r="F19" s="148"/>
      <c r="G19" s="148"/>
      <c r="H19" s="149"/>
      <c r="I19" s="161"/>
      <c r="J19" s="162"/>
      <c r="K19" s="166"/>
      <c r="L19" s="166"/>
      <c r="M19" s="166"/>
      <c r="N19" s="166"/>
      <c r="O19" s="166"/>
      <c r="P19" s="166"/>
      <c r="Q19" s="166"/>
      <c r="R19" s="166"/>
      <c r="S19" s="166"/>
    </row>
    <row r="20" spans="1:19" ht="13.8" thickBot="1" x14ac:dyDescent="0.3">
      <c r="A20" s="163"/>
      <c r="B20" s="164"/>
      <c r="C20" s="164"/>
      <c r="D20" s="164"/>
      <c r="E20" s="164"/>
      <c r="F20" s="164"/>
      <c r="G20" s="164"/>
      <c r="H20" s="164"/>
      <c r="I20" s="164"/>
      <c r="J20" s="165"/>
      <c r="K20" s="166"/>
      <c r="L20" s="166"/>
      <c r="M20" s="166"/>
      <c r="N20" s="166"/>
      <c r="O20" s="166"/>
      <c r="P20" s="166"/>
      <c r="Q20" s="166"/>
      <c r="R20" s="166"/>
      <c r="S20" s="166"/>
    </row>
    <row r="21" spans="1:19" x14ac:dyDescent="0.25">
      <c r="A21" s="167"/>
      <c r="B21" s="167"/>
      <c r="C21" s="167"/>
      <c r="D21" s="167"/>
      <c r="E21" s="167"/>
      <c r="F21" s="167"/>
      <c r="G21" s="167"/>
      <c r="H21" s="167"/>
      <c r="I21" s="167"/>
    </row>
    <row r="22" spans="1:19" x14ac:dyDescent="0.25">
      <c r="A22" s="167"/>
      <c r="B22" s="167"/>
      <c r="C22" s="167"/>
      <c r="D22" s="167"/>
      <c r="E22" s="167"/>
      <c r="F22" s="167"/>
      <c r="G22" s="167"/>
      <c r="H22" s="167"/>
      <c r="I22" s="167"/>
    </row>
    <row r="23" spans="1:19" x14ac:dyDescent="0.25">
      <c r="A23" s="167"/>
      <c r="B23" s="167"/>
      <c r="C23" s="167"/>
      <c r="D23" s="167"/>
      <c r="E23" s="167"/>
      <c r="F23" s="167"/>
      <c r="G23" s="167"/>
      <c r="H23" s="167"/>
      <c r="I23" s="167"/>
    </row>
    <row r="24" spans="1:19" x14ac:dyDescent="0.25">
      <c r="A24" s="167"/>
      <c r="B24" s="167"/>
      <c r="C24" s="167"/>
      <c r="D24" s="167"/>
      <c r="E24" s="167"/>
      <c r="F24" s="167"/>
      <c r="G24" s="167"/>
      <c r="H24" s="167"/>
      <c r="I24" s="167"/>
    </row>
    <row r="25" spans="1:19" x14ac:dyDescent="0.25">
      <c r="A25" s="167"/>
      <c r="B25" s="167"/>
      <c r="C25" s="167"/>
      <c r="D25" s="167"/>
      <c r="E25" s="167"/>
      <c r="F25" s="167"/>
      <c r="G25" s="167"/>
      <c r="H25" s="167"/>
      <c r="I25" s="167"/>
    </row>
    <row r="26" spans="1:19" x14ac:dyDescent="0.25">
      <c r="A26" s="167"/>
      <c r="B26" s="167"/>
      <c r="C26" s="167"/>
      <c r="D26" s="167"/>
      <c r="E26" s="167"/>
      <c r="F26" s="167"/>
      <c r="G26" s="167"/>
      <c r="H26" s="167"/>
      <c r="I26" s="167"/>
    </row>
    <row r="27" spans="1:19" x14ac:dyDescent="0.25">
      <c r="A27" s="167"/>
      <c r="B27" s="167"/>
      <c r="C27" s="167"/>
      <c r="D27" s="167"/>
      <c r="E27" s="167"/>
      <c r="F27" s="167"/>
      <c r="G27" s="167"/>
      <c r="H27" s="167"/>
      <c r="I27" s="167"/>
    </row>
    <row r="28" spans="1:19" x14ac:dyDescent="0.25">
      <c r="A28" s="167"/>
      <c r="B28" s="167"/>
      <c r="C28" s="167"/>
      <c r="D28" s="167"/>
      <c r="E28" s="167"/>
      <c r="F28" s="167"/>
      <c r="G28" s="167"/>
      <c r="H28" s="167"/>
      <c r="I28" s="167"/>
    </row>
    <row r="29" spans="1:19" x14ac:dyDescent="0.25">
      <c r="A29" s="167"/>
      <c r="B29" s="167"/>
      <c r="C29" s="167"/>
      <c r="D29" s="167"/>
      <c r="E29" s="167"/>
      <c r="F29" s="167"/>
      <c r="G29" s="167"/>
      <c r="H29" s="167"/>
      <c r="I29" s="167"/>
    </row>
    <row r="30" spans="1:19" x14ac:dyDescent="0.25">
      <c r="A30" s="167"/>
      <c r="B30" s="167"/>
      <c r="C30" s="167"/>
      <c r="D30" s="167"/>
      <c r="E30" s="167"/>
      <c r="F30" s="167"/>
      <c r="G30" s="167"/>
      <c r="H30" s="167"/>
      <c r="I30" s="167"/>
    </row>
    <row r="31" spans="1:19" x14ac:dyDescent="0.25">
      <c r="A31" s="167"/>
      <c r="B31" s="167"/>
      <c r="C31" s="167"/>
      <c r="D31" s="167"/>
      <c r="E31" s="167"/>
      <c r="F31" s="167"/>
      <c r="G31" s="167"/>
      <c r="H31" s="167"/>
      <c r="I31" s="167"/>
    </row>
    <row r="32" spans="1:19" x14ac:dyDescent="0.25">
      <c r="A32" s="167"/>
      <c r="B32" s="167"/>
      <c r="C32" s="167"/>
      <c r="D32" s="167"/>
      <c r="E32" s="167"/>
      <c r="F32" s="167"/>
      <c r="G32" s="167"/>
      <c r="H32" s="167"/>
      <c r="I32" s="167"/>
    </row>
    <row r="33" spans="1:9" x14ac:dyDescent="0.25">
      <c r="A33" s="167"/>
      <c r="B33" s="167"/>
      <c r="C33" s="167"/>
      <c r="D33" s="167"/>
      <c r="E33" s="167"/>
      <c r="F33" s="167"/>
      <c r="G33" s="167"/>
      <c r="H33" s="167"/>
      <c r="I33" s="167"/>
    </row>
    <row r="34" spans="1:9" x14ac:dyDescent="0.25">
      <c r="A34" s="167"/>
      <c r="B34" s="167"/>
      <c r="C34" s="167"/>
      <c r="D34" s="167"/>
      <c r="E34" s="167"/>
      <c r="F34" s="167"/>
      <c r="G34" s="167"/>
      <c r="H34" s="167"/>
      <c r="I34" s="167"/>
    </row>
    <row r="35" spans="1:9" x14ac:dyDescent="0.25">
      <c r="A35" s="167"/>
      <c r="B35" s="167"/>
      <c r="C35" s="167"/>
      <c r="D35" s="167"/>
      <c r="E35" s="167"/>
      <c r="F35" s="167"/>
      <c r="G35" s="167"/>
      <c r="H35" s="167"/>
      <c r="I35" s="167"/>
    </row>
    <row r="36" spans="1:9" x14ac:dyDescent="0.25">
      <c r="A36" s="167"/>
      <c r="B36" s="167"/>
      <c r="C36" s="167"/>
      <c r="D36" s="167"/>
      <c r="E36" s="167"/>
      <c r="F36" s="167"/>
      <c r="G36" s="167"/>
      <c r="H36" s="167"/>
      <c r="I36" s="167"/>
    </row>
    <row r="37" spans="1:9" x14ac:dyDescent="0.25">
      <c r="A37" s="167"/>
      <c r="B37" s="167"/>
      <c r="C37" s="167"/>
      <c r="D37" s="167"/>
      <c r="E37" s="167"/>
      <c r="F37" s="167"/>
      <c r="G37" s="167"/>
      <c r="H37" s="167"/>
      <c r="I37" s="167"/>
    </row>
    <row r="38" spans="1:9" x14ac:dyDescent="0.25">
      <c r="A38" s="167"/>
      <c r="B38" s="167"/>
      <c r="C38" s="167"/>
      <c r="D38" s="167"/>
      <c r="E38" s="167"/>
      <c r="F38" s="167"/>
      <c r="G38" s="167"/>
      <c r="H38" s="167"/>
      <c r="I38" s="167"/>
    </row>
    <row r="39" spans="1:9" x14ac:dyDescent="0.25">
      <c r="A39" s="167"/>
      <c r="B39" s="167"/>
      <c r="C39" s="167"/>
      <c r="D39" s="167"/>
      <c r="E39" s="167"/>
      <c r="F39" s="167"/>
      <c r="G39" s="167"/>
      <c r="H39" s="167"/>
      <c r="I39" s="167"/>
    </row>
    <row r="40" spans="1:9" x14ac:dyDescent="0.25">
      <c r="A40" s="167"/>
      <c r="B40" s="167"/>
      <c r="C40" s="167"/>
      <c r="D40" s="167"/>
      <c r="E40" s="167"/>
      <c r="F40" s="167"/>
      <c r="G40" s="167"/>
      <c r="H40" s="167"/>
      <c r="I40" s="167"/>
    </row>
    <row r="41" spans="1:9" x14ac:dyDescent="0.25">
      <c r="A41" s="167"/>
      <c r="B41" s="167"/>
      <c r="C41" s="167"/>
      <c r="D41" s="167"/>
      <c r="E41" s="167"/>
      <c r="F41" s="167"/>
      <c r="G41" s="167"/>
      <c r="H41" s="167"/>
      <c r="I41" s="167"/>
    </row>
    <row r="42" spans="1:9" x14ac:dyDescent="0.25">
      <c r="A42" s="167"/>
      <c r="B42" s="167"/>
      <c r="C42" s="167"/>
      <c r="D42" s="167"/>
      <c r="E42" s="167"/>
      <c r="F42" s="167"/>
      <c r="G42" s="167"/>
      <c r="H42" s="167"/>
      <c r="I42" s="167"/>
    </row>
    <row r="43" spans="1:9" x14ac:dyDescent="0.25">
      <c r="A43" s="167"/>
      <c r="B43" s="167"/>
      <c r="C43" s="167"/>
      <c r="D43" s="167"/>
      <c r="E43" s="167"/>
      <c r="F43" s="167"/>
      <c r="G43" s="167"/>
      <c r="H43" s="167"/>
      <c r="I43" s="167"/>
    </row>
    <row r="44" spans="1:9" x14ac:dyDescent="0.25">
      <c r="A44" s="167"/>
      <c r="B44" s="167"/>
      <c r="C44" s="167"/>
      <c r="D44" s="167"/>
      <c r="E44" s="167"/>
      <c r="F44" s="167"/>
      <c r="G44" s="167"/>
      <c r="H44" s="167"/>
      <c r="I44" s="167"/>
    </row>
    <row r="45" spans="1:9" x14ac:dyDescent="0.25">
      <c r="A45" s="167"/>
      <c r="B45" s="167"/>
      <c r="C45" s="167"/>
      <c r="D45" s="167"/>
      <c r="E45" s="167"/>
      <c r="F45" s="167"/>
      <c r="G45" s="167"/>
      <c r="H45" s="167"/>
      <c r="I45" s="167"/>
    </row>
    <row r="46" spans="1:9" x14ac:dyDescent="0.25">
      <c r="A46" s="167"/>
      <c r="B46" s="167"/>
      <c r="C46" s="167"/>
      <c r="D46" s="167"/>
      <c r="E46" s="167"/>
      <c r="F46" s="167"/>
      <c r="G46" s="167"/>
      <c r="H46" s="167"/>
      <c r="I46" s="167"/>
    </row>
    <row r="47" spans="1:9" x14ac:dyDescent="0.25">
      <c r="A47" s="167"/>
      <c r="B47" s="167"/>
      <c r="C47" s="167"/>
      <c r="D47" s="167"/>
      <c r="E47" s="167"/>
      <c r="F47" s="167"/>
      <c r="G47" s="167"/>
      <c r="H47" s="167"/>
      <c r="I47" s="167"/>
    </row>
    <row r="48" spans="1:9" x14ac:dyDescent="0.25">
      <c r="A48" s="167"/>
      <c r="B48" s="167"/>
      <c r="C48" s="167"/>
      <c r="D48" s="167"/>
      <c r="E48" s="167"/>
      <c r="F48" s="167"/>
      <c r="G48" s="167"/>
      <c r="H48" s="167"/>
      <c r="I48" s="167"/>
    </row>
    <row r="49" spans="1:9" x14ac:dyDescent="0.25">
      <c r="A49" s="167"/>
      <c r="B49" s="167"/>
      <c r="C49" s="167"/>
      <c r="D49" s="167"/>
      <c r="E49" s="167"/>
      <c r="F49" s="167"/>
      <c r="G49" s="167"/>
      <c r="H49" s="167"/>
      <c r="I49" s="167"/>
    </row>
    <row r="50" spans="1:9" x14ac:dyDescent="0.25">
      <c r="A50" s="167"/>
      <c r="B50" s="167"/>
      <c r="C50" s="167"/>
      <c r="D50" s="167"/>
      <c r="E50" s="167"/>
      <c r="F50" s="167"/>
      <c r="G50" s="167"/>
      <c r="H50" s="167"/>
      <c r="I50" s="167"/>
    </row>
    <row r="51" spans="1:9" x14ac:dyDescent="0.25">
      <c r="A51" s="167"/>
      <c r="B51" s="167"/>
      <c r="C51" s="167"/>
      <c r="D51" s="167"/>
      <c r="E51" s="167"/>
      <c r="F51" s="167"/>
      <c r="G51" s="167"/>
      <c r="H51" s="167"/>
      <c r="I51" s="167"/>
    </row>
    <row r="52" spans="1:9" x14ac:dyDescent="0.25">
      <c r="A52" s="167"/>
      <c r="B52" s="167"/>
      <c r="C52" s="167"/>
      <c r="D52" s="167"/>
      <c r="E52" s="167"/>
      <c r="F52" s="167"/>
      <c r="G52" s="167"/>
      <c r="H52" s="167"/>
      <c r="I52" s="167"/>
    </row>
    <row r="53" spans="1:9" x14ac:dyDescent="0.25">
      <c r="A53" s="167"/>
      <c r="B53" s="167"/>
      <c r="C53" s="167"/>
      <c r="D53" s="167"/>
      <c r="E53" s="167"/>
      <c r="F53" s="167"/>
      <c r="G53" s="167"/>
      <c r="H53" s="167"/>
      <c r="I53" s="167"/>
    </row>
    <row r="54" spans="1:9" x14ac:dyDescent="0.25">
      <c r="A54" s="167"/>
      <c r="B54" s="167"/>
      <c r="C54" s="167"/>
      <c r="D54" s="167"/>
      <c r="E54" s="167"/>
      <c r="F54" s="167"/>
      <c r="G54" s="167"/>
      <c r="H54" s="167"/>
      <c r="I54" s="167"/>
    </row>
  </sheetData>
  <sheetProtection selectLockedCells="1"/>
  <customSheetViews>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Seamus Cairns</cp:lastModifiedBy>
  <cp:lastPrinted>2022-06-11T07:49:41Z</cp:lastPrinted>
  <dcterms:created xsi:type="dcterms:W3CDTF">2008-05-22T09:39:54Z</dcterms:created>
  <dcterms:modified xsi:type="dcterms:W3CDTF">2022-08-16T11:35:31Z</dcterms:modified>
</cp:coreProperties>
</file>