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4000" windowHeight="91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G6" i="1"/>
  <c r="I6" i="1"/>
  <c r="B10" i="1"/>
  <c r="C10" i="1"/>
  <c r="D10" i="1"/>
  <c r="E10" i="1" s="1"/>
  <c r="F10" i="1"/>
  <c r="G10" i="1"/>
  <c r="H10" i="1"/>
  <c r="I10" i="1" s="1"/>
  <c r="E13" i="1"/>
  <c r="G13" i="1"/>
  <c r="I13" i="1"/>
  <c r="E14" i="1"/>
  <c r="G14" i="1"/>
  <c r="I14" i="1"/>
  <c r="E15" i="1"/>
  <c r="G15" i="1"/>
  <c r="I15" i="1"/>
  <c r="I44" i="1" l="1"/>
  <c r="G44" i="1"/>
  <c r="E44" i="1"/>
  <c r="I43" i="1"/>
  <c r="G43" i="1"/>
  <c r="E43" i="1"/>
  <c r="H40" i="1"/>
  <c r="F40" i="1"/>
  <c r="D40" i="1"/>
  <c r="B40" i="1"/>
  <c r="I40" i="1" s="1"/>
  <c r="C38" i="1"/>
  <c r="B38" i="1"/>
  <c r="I36" i="1"/>
  <c r="G36" i="1"/>
  <c r="E36" i="1"/>
  <c r="C36" i="1"/>
  <c r="C40" i="1" l="1"/>
  <c r="G40" i="1"/>
  <c r="E40" i="1"/>
</calcChain>
</file>

<file path=xl/sharedStrings.xml><?xml version="1.0" encoding="utf-8"?>
<sst xmlns="http://schemas.openxmlformats.org/spreadsheetml/2006/main" count="51" uniqueCount="27">
  <si>
    <t>Prompt payment performance</t>
  </si>
  <si>
    <t>Q/E JUNE 2016</t>
  </si>
  <si>
    <t>Total no. of invoices paid</t>
  </si>
  <si>
    <t>Total amount paid (£)</t>
  </si>
  <si>
    <t>No. Paid within 10 workings days</t>
  </si>
  <si>
    <t>% paid within 10 working days</t>
  </si>
  <si>
    <t>No. Paid within 30 calendar days</t>
  </si>
  <si>
    <t>% paid within 30 calendar days</t>
  </si>
  <si>
    <t>No. Paid outside 30 calendar days</t>
  </si>
  <si>
    <t>% paid outside 30 calendar days</t>
  </si>
  <si>
    <t>Accounts Payable</t>
  </si>
  <si>
    <t>Pre-approved</t>
  </si>
  <si>
    <t>IBB Transfers</t>
  </si>
  <si>
    <t>Direct Debits</t>
  </si>
  <si>
    <t>Q/E March 2016</t>
  </si>
  <si>
    <t>Q/E Dec 2015</t>
  </si>
  <si>
    <t>Q/E Sept 2015</t>
  </si>
  <si>
    <t>Q/E June 2015</t>
  </si>
  <si>
    <t>Q/E Mar 2015</t>
  </si>
  <si>
    <t>Q/E Dec 2014</t>
  </si>
  <si>
    <t>Q/E Sept 2014</t>
  </si>
  <si>
    <t>Q/E June 2014</t>
  </si>
  <si>
    <t>Q/E Mar 2014</t>
  </si>
  <si>
    <t>Q/E Dec 2013</t>
  </si>
  <si>
    <t>Q/E Sept 2013</t>
  </si>
  <si>
    <t>Q/E June 2016</t>
  </si>
  <si>
    <t>Q/E SEPT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</si>
</sst>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1" fontId="5" fillId="3" borderId="0" xfId="3" applyNumberFormat="1" applyFont="1" applyFill="1" applyBorder="1" applyAlignment="1">
      <alignment horizontal="center" wrapText="1"/>
    </xf>
    <xf numFmtId="164" fontId="5" fillId="3" borderId="0" xfId="3" applyNumberFormat="1" applyFont="1" applyFill="1" applyBorder="1" applyAlignment="1">
      <alignment wrapText="1"/>
    </xf>
    <xf numFmtId="1" fontId="5" fillId="3" borderId="0" xfId="3" applyNumberFormat="1" applyFont="1" applyFill="1" applyAlignment="1">
      <alignment horizontal="center"/>
    </xf>
    <xf numFmtId="10" fontId="5" fillId="3" borderId="0" xfId="3" applyNumberFormat="1" applyFont="1" applyFill="1" applyBorder="1" applyAlignment="1">
      <alignment horizontal="center" wrapText="1"/>
    </xf>
    <xf numFmtId="43" fontId="5" fillId="3" borderId="0" xfId="3" applyNumberFormat="1" applyFont="1" applyFill="1" applyBorder="1" applyAlignment="1">
      <alignment horizontal="center" wrapText="1"/>
    </xf>
    <xf numFmtId="164" fontId="5" fillId="3" borderId="0" xfId="3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5" fillId="3" borderId="0" xfId="3" applyFont="1" applyFill="1" applyAlignment="1">
      <alignment horizontal="center"/>
    </xf>
    <xf numFmtId="3" fontId="5" fillId="3" borderId="0" xfId="3" applyNumberFormat="1" applyFont="1" applyFill="1" applyAlignment="1">
      <alignment horizontal="center" wrapText="1"/>
    </xf>
    <xf numFmtId="37" fontId="5" fillId="3" borderId="0" xfId="3" applyNumberFormat="1" applyFont="1" applyFill="1" applyAlignment="1">
      <alignment horizontal="center" wrapText="1"/>
    </xf>
    <xf numFmtId="1" fontId="3" fillId="3" borderId="6" xfId="0" applyNumberFormat="1" applyFont="1" applyFill="1" applyBorder="1" applyAlignment="1">
      <alignment horizontal="center" wrapText="1"/>
    </xf>
    <xf numFmtId="41" fontId="3" fillId="3" borderId="6" xfId="0" applyNumberFormat="1" applyFont="1" applyFill="1" applyBorder="1" applyAlignment="1">
      <alignment horizontal="center" wrapText="1"/>
    </xf>
    <xf numFmtId="10" fontId="3" fillId="3" borderId="6" xfId="0" applyNumberFormat="1" applyFont="1" applyFill="1" applyBorder="1" applyAlignment="1">
      <alignment horizontal="center" wrapText="1"/>
    </xf>
    <xf numFmtId="10" fontId="3" fillId="3" borderId="6" xfId="2" applyNumberFormat="1" applyFont="1" applyFill="1" applyBorder="1" applyAlignment="1">
      <alignment horizontal="center" wrapText="1"/>
    </xf>
    <xf numFmtId="1" fontId="3" fillId="0" borderId="0" xfId="0" applyNumberFormat="1" applyFont="1" applyBorder="1" applyAlignment="1">
      <alignment wrapText="1"/>
    </xf>
    <xf numFmtId="40" fontId="3" fillId="0" borderId="0" xfId="0" applyNumberFormat="1" applyFont="1" applyBorder="1" applyAlignment="1">
      <alignment horizontal="center" wrapText="1"/>
    </xf>
    <xf numFmtId="43" fontId="3" fillId="0" borderId="0" xfId="1" applyFont="1" applyBorder="1" applyAlignment="1">
      <alignment wrapText="1"/>
    </xf>
    <xf numFmtId="43" fontId="3" fillId="0" borderId="0" xfId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0" fontId="3" fillId="0" borderId="0" xfId="0" applyNumberFormat="1" applyFont="1" applyFill="1" applyBorder="1" applyAlignment="1">
      <alignment wrapText="1"/>
    </xf>
    <xf numFmtId="0" fontId="0" fillId="0" borderId="7" xfId="0" applyBorder="1" applyAlignment="1">
      <alignment horizontal="left" wrapText="1"/>
    </xf>
    <xf numFmtId="1" fontId="0" fillId="0" borderId="7" xfId="0" applyNumberFormat="1" applyFont="1" applyBorder="1" applyAlignment="1">
      <alignment horizontal="center" wrapText="1"/>
    </xf>
    <xf numFmtId="164" fontId="1" fillId="0" borderId="7" xfId="1" applyNumberFormat="1" applyFont="1" applyBorder="1" applyAlignment="1">
      <alignment horizontal="left" wrapText="1"/>
    </xf>
    <xf numFmtId="0" fontId="0" fillId="0" borderId="7" xfId="0" applyFont="1" applyBorder="1" applyAlignment="1">
      <alignment horizontal="center" wrapText="1"/>
    </xf>
    <xf numFmtId="10" fontId="0" fillId="0" borderId="7" xfId="0" applyNumberFormat="1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Border="1" applyAlignment="1">
      <alignment wrapText="1"/>
    </xf>
    <xf numFmtId="10" fontId="1" fillId="0" borderId="7" xfId="1" applyNumberFormat="1" applyFont="1" applyFill="1" applyBorder="1" applyAlignment="1">
      <alignment horizontal="center" wrapText="1"/>
    </xf>
    <xf numFmtId="1" fontId="0" fillId="0" borderId="7" xfId="0" applyNumberFormat="1" applyFont="1" applyFill="1" applyBorder="1" applyAlignment="1">
      <alignment horizontal="center" wrapText="1"/>
    </xf>
    <xf numFmtId="0" fontId="0" fillId="0" borderId="7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" fontId="1" fillId="0" borderId="8" xfId="1" applyNumberFormat="1" applyFont="1" applyFill="1" applyBorder="1" applyAlignment="1">
      <alignment horizontal="center"/>
    </xf>
    <xf numFmtId="164" fontId="1" fillId="0" borderId="8" xfId="1" applyNumberFormat="1" applyFont="1" applyFill="1" applyBorder="1" applyAlignment="1"/>
    <xf numFmtId="1" fontId="0" fillId="0" borderId="8" xfId="0" applyNumberFormat="1" applyFont="1" applyFill="1" applyBorder="1" applyAlignment="1">
      <alignment horizontal="center"/>
    </xf>
    <xf numFmtId="10" fontId="1" fillId="0" borderId="8" xfId="2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1" fontId="1" fillId="0" borderId="7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9" fontId="0" fillId="0" borderId="7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0" fontId="1" fillId="3" borderId="6" xfId="2" applyNumberFormat="1" applyFont="1" applyFill="1" applyBorder="1" applyAlignment="1">
      <alignment horizontal="center" wrapText="1"/>
    </xf>
    <xf numFmtId="10" fontId="0" fillId="3" borderId="6" xfId="0" applyNumberFormat="1" applyFont="1" applyFill="1" applyBorder="1" applyAlignment="1">
      <alignment horizontal="center" wrapText="1"/>
    </xf>
  </cellXfs>
  <cellStyles count="4">
    <cellStyle name="Bad" xfId="3" builtinId="2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.04.17%20prompt%20payments%20performance%20QTR%201%20April%20-%20Jun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ster"/>
      <sheetName val="Apr - June 2016 with minus"/>
      <sheetName val="Apr - June 2016 without minus"/>
      <sheetName val="COC"/>
      <sheetName val="GEN REV IBB First Trust"/>
      <sheetName val="Dankse Bank Payments IBB"/>
      <sheetName val="Dankse Bank Euro IBB"/>
      <sheetName val="DD April 2016"/>
      <sheetName val="DD May 2016"/>
      <sheetName val="DD June 2016"/>
    </sheetNames>
    <sheetDataSet>
      <sheetData sheetId="0"/>
      <sheetData sheetId="1"/>
      <sheetData sheetId="2"/>
      <sheetData sheetId="3">
        <row r="4357">
          <cell r="L4357">
            <v>-9407881.6400000099</v>
          </cell>
        </row>
      </sheetData>
      <sheetData sheetId="4"/>
      <sheetData sheetId="5"/>
      <sheetData sheetId="6">
        <row r="36">
          <cell r="I36">
            <v>2293880.7599999998</v>
          </cell>
        </row>
      </sheetData>
      <sheetData sheetId="7">
        <row r="8">
          <cell r="G8">
            <v>2637.1309999999999</v>
          </cell>
        </row>
        <row r="9">
          <cell r="G9">
            <v>3424.50297</v>
          </cell>
        </row>
        <row r="10">
          <cell r="G10">
            <v>3424.50297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topLeftCell="A22" workbookViewId="0">
      <selection activeCell="C39" sqref="C39"/>
    </sheetView>
  </sheetViews>
  <sheetFormatPr defaultRowHeight="15" x14ac:dyDescent="0.25"/>
  <cols>
    <col min="1" max="1" width="28.28515625" bestFit="1" customWidth="1"/>
    <col min="2" max="2" width="8.7109375" bestFit="1" customWidth="1"/>
    <col min="3" max="3" width="13.28515625" bestFit="1" customWidth="1"/>
    <col min="4" max="4" width="16" bestFit="1" customWidth="1"/>
    <col min="8" max="8" width="9" bestFit="1" customWidth="1"/>
    <col min="9" max="9" width="8.5703125" bestFit="1" customWidth="1"/>
  </cols>
  <sheetData>
    <row r="1" spans="1:9" x14ac:dyDescent="0.25">
      <c r="A1" s="1" t="s">
        <v>0</v>
      </c>
      <c r="D1" s="2" t="s">
        <v>26</v>
      </c>
    </row>
    <row r="3" spans="1:9" ht="15.75" thickBot="1" x14ac:dyDescent="0.3"/>
    <row r="4" spans="1:9" ht="75.75" thickBot="1" x14ac:dyDescent="0.3">
      <c r="A4" s="3"/>
      <c r="B4" s="4" t="s">
        <v>2</v>
      </c>
      <c r="C4" s="5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 t="s">
        <v>9</v>
      </c>
    </row>
    <row r="5" spans="1:9" x14ac:dyDescent="0.25">
      <c r="A5" s="9"/>
      <c r="B5" s="9"/>
      <c r="C5" s="10"/>
      <c r="D5" s="9"/>
      <c r="E5" s="11"/>
      <c r="F5" s="11"/>
      <c r="G5" s="11"/>
      <c r="H5" s="11"/>
      <c r="I5" s="11"/>
    </row>
    <row r="6" spans="1:9" x14ac:dyDescent="0.25">
      <c r="A6" s="9" t="s">
        <v>10</v>
      </c>
      <c r="B6" s="12">
        <v>5334</v>
      </c>
      <c r="C6" s="13">
        <v>11488977.460000001</v>
      </c>
      <c r="D6" s="14">
        <v>1887</v>
      </c>
      <c r="E6" s="15">
        <f>D6/B6</f>
        <v>0.35376827896512936</v>
      </c>
      <c r="F6" s="12">
        <v>3642</v>
      </c>
      <c r="G6" s="15">
        <f>F6/B6</f>
        <v>0.68278965129358826</v>
      </c>
      <c r="H6" s="12">
        <v>1692</v>
      </c>
      <c r="I6" s="15">
        <f>H6/B6</f>
        <v>0.31721034870641168</v>
      </c>
    </row>
    <row r="7" spans="1:9" x14ac:dyDescent="0.25">
      <c r="A7" s="9" t="s">
        <v>11</v>
      </c>
      <c r="B7" s="16">
        <v>0</v>
      </c>
      <c r="C7" s="17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</row>
    <row r="8" spans="1:9" x14ac:dyDescent="0.25">
      <c r="A8" s="18" t="s">
        <v>12</v>
      </c>
      <c r="B8" s="19">
        <v>27</v>
      </c>
      <c r="C8" s="20">
        <v>2141852.5</v>
      </c>
      <c r="D8" s="19">
        <v>27</v>
      </c>
      <c r="E8" s="15">
        <v>1</v>
      </c>
      <c r="F8" s="19">
        <v>27</v>
      </c>
      <c r="G8" s="15">
        <v>1</v>
      </c>
      <c r="H8" s="16">
        <v>0</v>
      </c>
      <c r="I8" s="16">
        <v>0</v>
      </c>
    </row>
    <row r="9" spans="1:9" x14ac:dyDescent="0.25">
      <c r="A9" s="18" t="s">
        <v>13</v>
      </c>
      <c r="B9" s="19">
        <v>148</v>
      </c>
      <c r="C9" s="21">
        <v>300819.40000000002</v>
      </c>
      <c r="D9" s="19">
        <v>148</v>
      </c>
      <c r="E9" s="15">
        <v>1</v>
      </c>
      <c r="F9" s="19">
        <v>148</v>
      </c>
      <c r="G9" s="15">
        <v>1</v>
      </c>
      <c r="H9" s="16">
        <v>0</v>
      </c>
      <c r="I9" s="16">
        <v>0</v>
      </c>
    </row>
    <row r="10" spans="1:9" ht="15.75" thickBot="1" x14ac:dyDescent="0.3">
      <c r="A10" s="18"/>
      <c r="B10" s="22">
        <f>SUM(B6:B9)</f>
        <v>5509</v>
      </c>
      <c r="C10" s="23">
        <f>SUM(C6:C9)</f>
        <v>13931649.360000001</v>
      </c>
      <c r="D10" s="22">
        <f>SUM(D6:D9)</f>
        <v>2062</v>
      </c>
      <c r="E10" s="24">
        <f>D10/B10</f>
        <v>0.37429660555454708</v>
      </c>
      <c r="F10" s="22">
        <f>SUM(F6:F9)</f>
        <v>3817</v>
      </c>
      <c r="G10" s="25">
        <f>F10/B10</f>
        <v>0.69286621891450351</v>
      </c>
      <c r="H10" s="22">
        <f>SUM(H6:H9)</f>
        <v>1692</v>
      </c>
      <c r="I10" s="25">
        <f>H10/B10</f>
        <v>0.30713378108549644</v>
      </c>
    </row>
    <row r="11" spans="1:9" ht="15.75" thickTop="1" x14ac:dyDescent="0.25">
      <c r="A11" s="9"/>
      <c r="B11" s="26"/>
      <c r="C11" s="27"/>
      <c r="D11" s="28"/>
      <c r="E11" s="29"/>
      <c r="F11" s="30"/>
      <c r="G11" s="31"/>
      <c r="H11" s="29"/>
      <c r="I11" s="29"/>
    </row>
    <row r="12" spans="1:9" x14ac:dyDescent="0.25">
      <c r="A12" s="9"/>
      <c r="B12" s="26"/>
      <c r="C12" s="27"/>
      <c r="D12" s="28"/>
      <c r="E12" s="29"/>
      <c r="F12" s="30"/>
      <c r="G12" s="31"/>
      <c r="H12" s="29"/>
      <c r="I12" s="29"/>
    </row>
    <row r="13" spans="1:9" ht="15.75" thickBot="1" x14ac:dyDescent="0.3">
      <c r="A13" s="41" t="s">
        <v>25</v>
      </c>
      <c r="B13" s="33">
        <v>4529</v>
      </c>
      <c r="C13" s="33">
        <v>12050294.406940008</v>
      </c>
      <c r="D13" s="33">
        <v>1833</v>
      </c>
      <c r="E13" s="58">
        <f>D13/B13</f>
        <v>0.4047251048796644</v>
      </c>
      <c r="F13" s="33">
        <v>3706</v>
      </c>
      <c r="G13" s="57">
        <f>F13/B13</f>
        <v>0.81828218149701926</v>
      </c>
      <c r="H13" s="33">
        <v>823</v>
      </c>
      <c r="I13" s="57">
        <f>H13/B13</f>
        <v>0.1817178185029808</v>
      </c>
    </row>
    <row r="14" spans="1:9" ht="15.75" thickTop="1" x14ac:dyDescent="0.25">
      <c r="A14" s="32" t="s">
        <v>14</v>
      </c>
      <c r="B14" s="33">
        <v>8448</v>
      </c>
      <c r="C14" s="34">
        <v>17151789</v>
      </c>
      <c r="D14" s="35">
        <v>3390</v>
      </c>
      <c r="E14" s="36">
        <f>D14/B14</f>
        <v>0.40127840909090912</v>
      </c>
      <c r="F14" s="37">
        <v>6414</v>
      </c>
      <c r="G14" s="36">
        <f>F14/B14</f>
        <v>0.75923295454545459</v>
      </c>
      <c r="H14" s="37">
        <v>2034</v>
      </c>
      <c r="I14" s="36">
        <f>H14/B14</f>
        <v>0.24076704545454544</v>
      </c>
    </row>
    <row r="15" spans="1:9" x14ac:dyDescent="0.25">
      <c r="A15" s="32" t="s">
        <v>15</v>
      </c>
      <c r="B15" s="33">
        <v>6247</v>
      </c>
      <c r="C15" s="34">
        <v>19091510</v>
      </c>
      <c r="D15" s="35">
        <v>2189</v>
      </c>
      <c r="E15" s="36">
        <f>D15/B15</f>
        <v>0.35040819593404832</v>
      </c>
      <c r="F15" s="37">
        <v>4923</v>
      </c>
      <c r="G15" s="36">
        <f>F15/B15</f>
        <v>0.78805826796862499</v>
      </c>
      <c r="H15" s="37">
        <v>1324</v>
      </c>
      <c r="I15" s="36">
        <f>H15/B15</f>
        <v>0.21194173203137506</v>
      </c>
    </row>
    <row r="16" spans="1:9" x14ac:dyDescent="0.25">
      <c r="A16" s="38" t="s">
        <v>16</v>
      </c>
      <c r="B16" s="33">
        <v>6786</v>
      </c>
      <c r="C16" s="34">
        <v>19007563</v>
      </c>
      <c r="D16" s="35">
        <v>1954</v>
      </c>
      <c r="E16" s="39">
        <v>0.28789999999999999</v>
      </c>
      <c r="F16" s="40">
        <v>4985</v>
      </c>
      <c r="G16" s="36">
        <v>0.73460000000000003</v>
      </c>
      <c r="H16" s="37">
        <v>1801</v>
      </c>
      <c r="I16" s="39">
        <v>0.26540000000000002</v>
      </c>
    </row>
    <row r="17" spans="1:9" x14ac:dyDescent="0.25">
      <c r="A17" s="38" t="s">
        <v>17</v>
      </c>
      <c r="B17" s="33">
        <v>4182</v>
      </c>
      <c r="C17" s="34">
        <v>14695645</v>
      </c>
      <c r="D17" s="35">
        <v>1516</v>
      </c>
      <c r="E17" s="39">
        <v>0.36249999999999999</v>
      </c>
      <c r="F17" s="40">
        <v>3263</v>
      </c>
      <c r="G17" s="36">
        <v>0.7802</v>
      </c>
      <c r="H17" s="37">
        <v>919</v>
      </c>
      <c r="I17" s="39">
        <v>0.2198</v>
      </c>
    </row>
    <row r="18" spans="1:9" x14ac:dyDescent="0.25">
      <c r="A18" s="38" t="s">
        <v>18</v>
      </c>
      <c r="B18" s="33">
        <v>7438</v>
      </c>
      <c r="C18" s="34">
        <v>23017637</v>
      </c>
      <c r="D18" s="35">
        <v>2804</v>
      </c>
      <c r="E18" s="39">
        <v>0.377</v>
      </c>
      <c r="F18" s="40">
        <v>6108</v>
      </c>
      <c r="G18" s="36">
        <v>0.82120000000000004</v>
      </c>
      <c r="H18" s="37">
        <v>1066</v>
      </c>
      <c r="I18" s="39">
        <v>0.17879999999999999</v>
      </c>
    </row>
    <row r="19" spans="1:9" x14ac:dyDescent="0.25">
      <c r="A19" s="32" t="s">
        <v>19</v>
      </c>
      <c r="B19" s="33">
        <v>5465</v>
      </c>
      <c r="C19" s="34">
        <v>19714379</v>
      </c>
      <c r="D19" s="35">
        <v>1916</v>
      </c>
      <c r="E19" s="36">
        <v>0.35060000000000002</v>
      </c>
      <c r="F19" s="37">
        <v>4399</v>
      </c>
      <c r="G19" s="36">
        <v>0.80489999999999995</v>
      </c>
      <c r="H19" s="37">
        <v>1066</v>
      </c>
      <c r="I19" s="36">
        <v>0.1951</v>
      </c>
    </row>
    <row r="20" spans="1:9" x14ac:dyDescent="0.25">
      <c r="A20" s="32" t="s">
        <v>20</v>
      </c>
      <c r="B20" s="33">
        <v>6093</v>
      </c>
      <c r="C20" s="34">
        <v>20077720</v>
      </c>
      <c r="D20" s="35">
        <v>2815</v>
      </c>
      <c r="E20" s="36">
        <v>0.46200000000000002</v>
      </c>
      <c r="F20" s="37">
        <v>4904</v>
      </c>
      <c r="G20" s="36">
        <v>0.80489999999999995</v>
      </c>
      <c r="H20" s="37">
        <v>1189</v>
      </c>
      <c r="I20" s="36">
        <v>0.1951</v>
      </c>
    </row>
    <row r="21" spans="1:9" x14ac:dyDescent="0.25">
      <c r="A21" s="41" t="s">
        <v>21</v>
      </c>
      <c r="B21" s="33">
        <v>4562</v>
      </c>
      <c r="C21" s="34">
        <v>15680968</v>
      </c>
      <c r="D21" s="35">
        <v>2259</v>
      </c>
      <c r="E21" s="36">
        <v>0.49519999999999997</v>
      </c>
      <c r="F21" s="37">
        <v>3608</v>
      </c>
      <c r="G21" s="36">
        <v>0.79090000000000005</v>
      </c>
      <c r="H21" s="37">
        <v>954</v>
      </c>
      <c r="I21" s="36">
        <v>0.20910000000000001</v>
      </c>
    </row>
    <row r="22" spans="1:9" x14ac:dyDescent="0.25">
      <c r="A22" s="42" t="s">
        <v>22</v>
      </c>
      <c r="B22" s="43">
        <v>9009</v>
      </c>
      <c r="C22" s="44">
        <v>21113489.49000008</v>
      </c>
      <c r="D22" s="45">
        <v>3993</v>
      </c>
      <c r="E22" s="46">
        <v>0.4432234432234432</v>
      </c>
      <c r="F22" s="45">
        <v>6358</v>
      </c>
      <c r="G22" s="46">
        <v>0.70573870573870578</v>
      </c>
      <c r="H22" s="45">
        <v>2651</v>
      </c>
      <c r="I22" s="46">
        <v>0.29426129426129427</v>
      </c>
    </row>
    <row r="23" spans="1:9" x14ac:dyDescent="0.25">
      <c r="A23" s="47" t="s">
        <v>23</v>
      </c>
      <c r="B23" s="48">
        <v>6227</v>
      </c>
      <c r="C23" s="49">
        <v>14659651</v>
      </c>
      <c r="D23" s="50">
        <v>2058</v>
      </c>
      <c r="E23" s="51">
        <v>0.33</v>
      </c>
      <c r="F23" s="52">
        <v>3821</v>
      </c>
      <c r="G23" s="51">
        <v>0.61</v>
      </c>
      <c r="H23" s="52">
        <v>2406</v>
      </c>
      <c r="I23" s="51">
        <v>0.39</v>
      </c>
    </row>
    <row r="24" spans="1:9" x14ac:dyDescent="0.25">
      <c r="A24" s="47" t="s">
        <v>24</v>
      </c>
      <c r="B24" s="48">
        <v>6774</v>
      </c>
      <c r="C24" s="49">
        <v>14178170</v>
      </c>
      <c r="D24" s="53">
        <v>1800</v>
      </c>
      <c r="E24" s="54">
        <v>0.27</v>
      </c>
      <c r="F24" s="55">
        <v>4087</v>
      </c>
      <c r="G24" s="54">
        <v>0.6</v>
      </c>
      <c r="H24" s="55">
        <v>2687</v>
      </c>
      <c r="I24" s="54">
        <v>0.4</v>
      </c>
    </row>
    <row r="25" spans="1:9" x14ac:dyDescent="0.25">
      <c r="A25" s="56"/>
    </row>
    <row r="31" spans="1:9" x14ac:dyDescent="0.25">
      <c r="A31" s="1" t="s">
        <v>0</v>
      </c>
      <c r="D31" s="2" t="s">
        <v>1</v>
      </c>
    </row>
    <row r="33" spans="1:9" ht="15.75" thickBot="1" x14ac:dyDescent="0.3"/>
    <row r="34" spans="1:9" ht="75.75" thickBot="1" x14ac:dyDescent="0.3">
      <c r="A34" s="3"/>
      <c r="B34" s="4" t="s">
        <v>2</v>
      </c>
      <c r="C34" s="5" t="s">
        <v>3</v>
      </c>
      <c r="D34" s="6" t="s">
        <v>4</v>
      </c>
      <c r="E34" s="7" t="s">
        <v>5</v>
      </c>
      <c r="F34" s="7" t="s">
        <v>6</v>
      </c>
      <c r="G34" s="7" t="s">
        <v>7</v>
      </c>
      <c r="H34" s="7" t="s">
        <v>8</v>
      </c>
      <c r="I34" s="8" t="s">
        <v>9</v>
      </c>
    </row>
    <row r="35" spans="1:9" x14ac:dyDescent="0.25">
      <c r="A35" s="9"/>
      <c r="B35" s="9"/>
      <c r="C35" s="10"/>
      <c r="D35" s="9"/>
      <c r="E35" s="11"/>
      <c r="F35" s="11"/>
      <c r="G35" s="11"/>
      <c r="H35" s="11"/>
      <c r="I35" s="11"/>
    </row>
    <row r="36" spans="1:9" x14ac:dyDescent="0.25">
      <c r="A36" s="9" t="s">
        <v>10</v>
      </c>
      <c r="B36" s="12">
        <v>4355</v>
      </c>
      <c r="C36" s="13">
        <f>-'[1]Apr - June 2016 without minus'!L4357</f>
        <v>9407881.6400000099</v>
      </c>
      <c r="D36" s="14">
        <v>1659</v>
      </c>
      <c r="E36" s="15">
        <f>D36/B36</f>
        <v>0.38094144661308843</v>
      </c>
      <c r="F36" s="12">
        <v>3532</v>
      </c>
      <c r="G36" s="15">
        <f>F36/B36</f>
        <v>0.81102181400688866</v>
      </c>
      <c r="H36" s="12">
        <v>823</v>
      </c>
      <c r="I36" s="15">
        <f>H36/B36</f>
        <v>0.18897818599311136</v>
      </c>
    </row>
    <row r="37" spans="1:9" x14ac:dyDescent="0.25">
      <c r="A37" s="9" t="s">
        <v>11</v>
      </c>
      <c r="B37" s="16">
        <v>0</v>
      </c>
      <c r="C37" s="17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</row>
    <row r="38" spans="1:9" x14ac:dyDescent="0.25">
      <c r="A38" s="18" t="s">
        <v>12</v>
      </c>
      <c r="B38" s="19">
        <f>19+3</f>
        <v>22</v>
      </c>
      <c r="C38" s="20">
        <f>'[1]Dankse Bank Payments IBB'!I36+'[1]Dankse Bank Euro IBB'!G8+'[1]Dankse Bank Euro IBB'!G9+'[1]Dankse Bank Euro IBB'!G10</f>
        <v>2303366.8969399994</v>
      </c>
      <c r="D38" s="19">
        <v>22</v>
      </c>
      <c r="E38" s="15">
        <v>1</v>
      </c>
      <c r="F38" s="19">
        <v>22</v>
      </c>
      <c r="G38" s="15">
        <v>1</v>
      </c>
      <c r="H38" s="16">
        <v>0</v>
      </c>
      <c r="I38" s="16">
        <v>0</v>
      </c>
    </row>
    <row r="39" spans="1:9" x14ac:dyDescent="0.25">
      <c r="A39" s="18" t="s">
        <v>13</v>
      </c>
      <c r="B39" s="19">
        <v>152</v>
      </c>
      <c r="C39" s="21">
        <v>339045.87</v>
      </c>
      <c r="D39" s="19">
        <v>152</v>
      </c>
      <c r="E39" s="15">
        <v>1</v>
      </c>
      <c r="F39" s="19">
        <v>152</v>
      </c>
      <c r="G39" s="15">
        <v>1</v>
      </c>
      <c r="H39" s="16">
        <v>0</v>
      </c>
      <c r="I39" s="16">
        <v>0</v>
      </c>
    </row>
    <row r="40" spans="1:9" ht="15.75" thickBot="1" x14ac:dyDescent="0.3">
      <c r="A40" s="18"/>
      <c r="B40" s="22">
        <f>SUM(B36:B39)</f>
        <v>4529</v>
      </c>
      <c r="C40" s="23">
        <f>SUM(C36:C39)</f>
        <v>12050294.406940008</v>
      </c>
      <c r="D40" s="22">
        <f>SUM(D36:D39)</f>
        <v>1833</v>
      </c>
      <c r="E40" s="24">
        <f>D40/B40</f>
        <v>0.4047251048796644</v>
      </c>
      <c r="F40" s="22">
        <f>SUM(F36:F39)</f>
        <v>3706</v>
      </c>
      <c r="G40" s="25">
        <f>F40/B40</f>
        <v>0.81828218149701926</v>
      </c>
      <c r="H40" s="22">
        <f>SUM(H36:H39)</f>
        <v>823</v>
      </c>
      <c r="I40" s="25">
        <f>H40/B40</f>
        <v>0.1817178185029808</v>
      </c>
    </row>
    <row r="41" spans="1:9" ht="15.75" thickTop="1" x14ac:dyDescent="0.25">
      <c r="A41" s="9"/>
      <c r="B41" s="26"/>
      <c r="C41" s="27"/>
      <c r="D41" s="28"/>
      <c r="E41" s="29"/>
      <c r="F41" s="30"/>
      <c r="G41" s="31"/>
      <c r="H41" s="29"/>
      <c r="I41" s="29"/>
    </row>
    <row r="42" spans="1:9" x14ac:dyDescent="0.25">
      <c r="A42" s="9"/>
      <c r="B42" s="26"/>
      <c r="C42" s="27"/>
      <c r="D42" s="28"/>
      <c r="E42" s="29"/>
      <c r="F42" s="30"/>
      <c r="G42" s="31"/>
      <c r="H42" s="29"/>
      <c r="I42" s="29"/>
    </row>
    <row r="43" spans="1:9" x14ac:dyDescent="0.25">
      <c r="A43" s="32" t="s">
        <v>14</v>
      </c>
      <c r="B43" s="33">
        <v>8448</v>
      </c>
      <c r="C43" s="34">
        <v>17151789</v>
      </c>
      <c r="D43" s="35">
        <v>3390</v>
      </c>
      <c r="E43" s="36">
        <f>D43/B43</f>
        <v>0.40127840909090912</v>
      </c>
      <c r="F43" s="37">
        <v>6414</v>
      </c>
      <c r="G43" s="36">
        <f>F43/B43</f>
        <v>0.75923295454545459</v>
      </c>
      <c r="H43" s="37">
        <v>2034</v>
      </c>
      <c r="I43" s="36">
        <f>H43/B43</f>
        <v>0.24076704545454544</v>
      </c>
    </row>
    <row r="44" spans="1:9" x14ac:dyDescent="0.25">
      <c r="A44" s="32" t="s">
        <v>15</v>
      </c>
      <c r="B44" s="33">
        <v>6247</v>
      </c>
      <c r="C44" s="34">
        <v>19091510</v>
      </c>
      <c r="D44" s="35">
        <v>2189</v>
      </c>
      <c r="E44" s="36">
        <f>D44/B44</f>
        <v>0.35040819593404832</v>
      </c>
      <c r="F44" s="37">
        <v>4923</v>
      </c>
      <c r="G44" s="36">
        <f>F44/B44</f>
        <v>0.78805826796862499</v>
      </c>
      <c r="H44" s="37">
        <v>1324</v>
      </c>
      <c r="I44" s="36">
        <f>H44/B44</f>
        <v>0.21194173203137506</v>
      </c>
    </row>
    <row r="45" spans="1:9" x14ac:dyDescent="0.25">
      <c r="A45" s="38" t="s">
        <v>16</v>
      </c>
      <c r="B45" s="33">
        <v>6786</v>
      </c>
      <c r="C45" s="34">
        <v>19007563</v>
      </c>
      <c r="D45" s="35">
        <v>1954</v>
      </c>
      <c r="E45" s="39">
        <v>0.28789999999999999</v>
      </c>
      <c r="F45" s="40">
        <v>4985</v>
      </c>
      <c r="G45" s="36">
        <v>0.73460000000000003</v>
      </c>
      <c r="H45" s="37">
        <v>1801</v>
      </c>
      <c r="I45" s="39">
        <v>0.26540000000000002</v>
      </c>
    </row>
    <row r="46" spans="1:9" x14ac:dyDescent="0.25">
      <c r="A46" s="38" t="s">
        <v>17</v>
      </c>
      <c r="B46" s="33">
        <v>4182</v>
      </c>
      <c r="C46" s="34">
        <v>14695645</v>
      </c>
      <c r="D46" s="35">
        <v>1516</v>
      </c>
      <c r="E46" s="39">
        <v>0.36249999999999999</v>
      </c>
      <c r="F46" s="40">
        <v>3263</v>
      </c>
      <c r="G46" s="36">
        <v>0.7802</v>
      </c>
      <c r="H46" s="37">
        <v>919</v>
      </c>
      <c r="I46" s="39">
        <v>0.2198</v>
      </c>
    </row>
    <row r="47" spans="1:9" x14ac:dyDescent="0.25">
      <c r="A47" s="38" t="s">
        <v>18</v>
      </c>
      <c r="B47" s="33">
        <v>7438</v>
      </c>
      <c r="C47" s="34">
        <v>23017637</v>
      </c>
      <c r="D47" s="35">
        <v>2804</v>
      </c>
      <c r="E47" s="39">
        <v>0.377</v>
      </c>
      <c r="F47" s="40">
        <v>6108</v>
      </c>
      <c r="G47" s="36">
        <v>0.82120000000000004</v>
      </c>
      <c r="H47" s="37">
        <v>1066</v>
      </c>
      <c r="I47" s="39">
        <v>0.17879999999999999</v>
      </c>
    </row>
    <row r="48" spans="1:9" x14ac:dyDescent="0.25">
      <c r="A48" s="32" t="s">
        <v>19</v>
      </c>
      <c r="B48" s="33">
        <v>5465</v>
      </c>
      <c r="C48" s="34">
        <v>19714379</v>
      </c>
      <c r="D48" s="35">
        <v>1916</v>
      </c>
      <c r="E48" s="36">
        <v>0.35060000000000002</v>
      </c>
      <c r="F48" s="37">
        <v>4399</v>
      </c>
      <c r="G48" s="36">
        <v>0.80489999999999995</v>
      </c>
      <c r="H48" s="37">
        <v>1066</v>
      </c>
      <c r="I48" s="36">
        <v>0.1951</v>
      </c>
    </row>
    <row r="49" spans="1:9" x14ac:dyDescent="0.25">
      <c r="A49" s="32" t="s">
        <v>20</v>
      </c>
      <c r="B49" s="33">
        <v>6093</v>
      </c>
      <c r="C49" s="34">
        <v>20077720</v>
      </c>
      <c r="D49" s="35">
        <v>2815</v>
      </c>
      <c r="E49" s="36">
        <v>0.46200000000000002</v>
      </c>
      <c r="F49" s="37">
        <v>4904</v>
      </c>
      <c r="G49" s="36">
        <v>0.80489999999999995</v>
      </c>
      <c r="H49" s="37">
        <v>1189</v>
      </c>
      <c r="I49" s="36">
        <v>0.1951</v>
      </c>
    </row>
    <row r="50" spans="1:9" x14ac:dyDescent="0.25">
      <c r="A50" s="41" t="s">
        <v>21</v>
      </c>
      <c r="B50" s="33">
        <v>4562</v>
      </c>
      <c r="C50" s="34">
        <v>15680968</v>
      </c>
      <c r="D50" s="35">
        <v>2259</v>
      </c>
      <c r="E50" s="36">
        <v>0.49519999999999997</v>
      </c>
      <c r="F50" s="37">
        <v>3608</v>
      </c>
      <c r="G50" s="36">
        <v>0.79090000000000005</v>
      </c>
      <c r="H50" s="37">
        <v>954</v>
      </c>
      <c r="I50" s="36">
        <v>0.20910000000000001</v>
      </c>
    </row>
    <row r="51" spans="1:9" x14ac:dyDescent="0.25">
      <c r="A51" s="42" t="s">
        <v>22</v>
      </c>
      <c r="B51" s="43">
        <v>9009</v>
      </c>
      <c r="C51" s="44">
        <v>21113489.49000008</v>
      </c>
      <c r="D51" s="45">
        <v>3993</v>
      </c>
      <c r="E51" s="46">
        <v>0.4432234432234432</v>
      </c>
      <c r="F51" s="45">
        <v>6358</v>
      </c>
      <c r="G51" s="46">
        <v>0.70573870573870578</v>
      </c>
      <c r="H51" s="45">
        <v>2651</v>
      </c>
      <c r="I51" s="46">
        <v>0.29426129426129427</v>
      </c>
    </row>
    <row r="52" spans="1:9" x14ac:dyDescent="0.25">
      <c r="A52" s="47" t="s">
        <v>23</v>
      </c>
      <c r="B52" s="48">
        <v>6227</v>
      </c>
      <c r="C52" s="49">
        <v>14659651</v>
      </c>
      <c r="D52" s="50">
        <v>2058</v>
      </c>
      <c r="E52" s="51">
        <v>0.33</v>
      </c>
      <c r="F52" s="52">
        <v>3821</v>
      </c>
      <c r="G52" s="51">
        <v>0.61</v>
      </c>
      <c r="H52" s="52">
        <v>2406</v>
      </c>
      <c r="I52" s="51">
        <v>0.39</v>
      </c>
    </row>
    <row r="53" spans="1:9" x14ac:dyDescent="0.25">
      <c r="A53" s="47" t="s">
        <v>24</v>
      </c>
      <c r="B53" s="48">
        <v>6774</v>
      </c>
      <c r="C53" s="49">
        <v>14178170</v>
      </c>
      <c r="D53" s="53">
        <v>1800</v>
      </c>
      <c r="E53" s="54">
        <v>0.27</v>
      </c>
      <c r="F53" s="55">
        <v>4087</v>
      </c>
      <c r="G53" s="54">
        <v>0.6</v>
      </c>
      <c r="H53" s="55">
        <v>2687</v>
      </c>
      <c r="I53" s="54">
        <v>0.4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Derry City and Strabane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Williams</dc:creator>
  <cp:lastModifiedBy>Claudine Williams</cp:lastModifiedBy>
  <cp:lastPrinted>2017-04-07T08:34:37Z</cp:lastPrinted>
  <dcterms:created xsi:type="dcterms:W3CDTF">2017-04-07T08:33:06Z</dcterms:created>
  <dcterms:modified xsi:type="dcterms:W3CDTF">2017-04-07T08:35:14Z</dcterms:modified>
</cp:coreProperties>
</file>